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950" activeTab="2"/>
  </bookViews>
  <sheets>
    <sheet name="成績表" sheetId="1" r:id="rId1"/>
    <sheet name="ﾌﾞﾛｯｸ別" sheetId="2" r:id="rId2"/>
    <sheet name="決勝ﾄｰﾅﾒﾝﾄ" sheetId="3" r:id="rId3"/>
    <sheet name="Aﾌﾞﾛｯｸ" sheetId="4" r:id="rId4"/>
    <sheet name="Bﾌﾞﾛｯｸ" sheetId="5" r:id="rId5"/>
    <sheet name="Cﾌﾞﾛｯｸ" sheetId="6" r:id="rId6"/>
    <sheet name="Ｄﾌﾞﾛｯｸ" sheetId="7" r:id="rId7"/>
    <sheet name="Eﾌﾞﾛｯｸ" sheetId="8" r:id="rId8"/>
    <sheet name="Fﾌﾞﾛｯｸ" sheetId="9" r:id="rId9"/>
    <sheet name="Gﾌﾞﾛｯｸ" sheetId="10" r:id="rId10"/>
    <sheet name="Hﾌﾞﾛｯｸ" sheetId="11" r:id="rId11"/>
    <sheet name="Iﾌﾞﾛｯｸ" sheetId="12" r:id="rId12"/>
    <sheet name="Jﾌﾞﾛｯｸ" sheetId="13" r:id="rId13"/>
    <sheet name="Kﾌﾞﾛｯｸ" sheetId="14" r:id="rId14"/>
    <sheet name="Lﾌﾞﾛｯｸ" sheetId="15" r:id="rId15"/>
  </sheets>
  <definedNames>
    <definedName name="_xlnm.Print_Area" localSheetId="3">'Aﾌﾞﾛｯｸ'!$A$1:$Z$9</definedName>
    <definedName name="_xlnm.Print_Area" localSheetId="5">'Cﾌﾞﾛｯｸ'!$A$1:$Z$9</definedName>
    <definedName name="_xlnm.Print_Area" localSheetId="6">'Ｄﾌﾞﾛｯｸ'!$A$1:$Z$9</definedName>
    <definedName name="_xlnm.Print_Area" localSheetId="7">'Eﾌﾞﾛｯｸ'!$A$1:$Z$9</definedName>
    <definedName name="_xlnm.Print_Area" localSheetId="8">'Fﾌﾞﾛｯｸ'!$A$1:$Z$9</definedName>
    <definedName name="_xlnm.Print_Area" localSheetId="9">'Gﾌﾞﾛｯｸ'!$A$1:$Z$9</definedName>
    <definedName name="_xlnm.Print_Area" localSheetId="10">'Hﾌﾞﾛｯｸ'!$A$1:$Z$9</definedName>
    <definedName name="_xlnm.Print_Area" localSheetId="11">'Iﾌﾞﾛｯｸ'!$A$1:$Z$9</definedName>
    <definedName name="_xlnm.Print_Area" localSheetId="12">'Jﾌﾞﾛｯｸ'!$A$1:$Z$9</definedName>
    <definedName name="_xlnm.Print_Area" localSheetId="13">'Kﾌﾞﾛｯｸ'!$A$1:$Z$9</definedName>
    <definedName name="_xlnm.Print_Area" localSheetId="14">'Lﾌﾞﾛｯｸ'!$A$1:$Z$9</definedName>
    <definedName name="_xlnm.Print_Area" localSheetId="1">'ﾌﾞﾛｯｸ別'!$A$1:$H$23</definedName>
    <definedName name="_xlnm.Print_Area" localSheetId="2">'決勝ﾄｰﾅﾒﾝﾄ'!$A$1:$I$61</definedName>
    <definedName name="_xlnm.Print_Area" localSheetId="0">'成績表'!$A$1:$Q$48</definedName>
  </definedNames>
  <calcPr fullCalcOnLoad="1"/>
</workbook>
</file>

<file path=xl/sharedStrings.xml><?xml version="1.0" encoding="utf-8"?>
<sst xmlns="http://schemas.openxmlformats.org/spreadsheetml/2006/main" count="454" uniqueCount="162">
  <si>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</si>
  <si>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</si>
  <si>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</si>
  <si>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</si>
  <si>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</si>
  <si>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</si>
  <si>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</si>
  <si>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</si>
  <si>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試合</t>
  </si>
  <si>
    <t>勝数</t>
  </si>
  <si>
    <t>負数</t>
  </si>
  <si>
    <t>引分</t>
  </si>
  <si>
    <t>得点</t>
  </si>
  <si>
    <t>失点</t>
  </si>
  <si>
    <t>差</t>
  </si>
  <si>
    <t>計</t>
  </si>
  <si>
    <t>チーム名</t>
  </si>
  <si>
    <t>第24回カリフＳＧ旗争奪少年野球決勝トーナメント表</t>
  </si>
  <si>
    <t>Ｉブロック</t>
  </si>
  <si>
    <t>Ｊブロック</t>
  </si>
  <si>
    <t>Ｋブロック</t>
  </si>
  <si>
    <t>Ｌブロック</t>
  </si>
  <si>
    <t>柏ﾔﾝｶﾞｰｽﾞ</t>
  </si>
  <si>
    <t>柏ﾄﾞﾘｰﾑｽ</t>
  </si>
  <si>
    <t>流山ﾎｰｸｽ</t>
  </si>
  <si>
    <t>前ヶ崎ｸﾗﾌﾞ</t>
  </si>
  <si>
    <t>梅郷ﾊﾟﾜｰｽﾞ</t>
  </si>
  <si>
    <t>小金原ﾋﾞｸﾄﾘｰ</t>
  </si>
  <si>
    <t>大塚ﾊﾞｯﾌｧﾛｰｽﾞ</t>
  </si>
  <si>
    <t>長崎FLB</t>
  </si>
  <si>
    <t>ｶｰｼﾞﾅﾙｽ</t>
  </si>
  <si>
    <t>上町少年野球部</t>
  </si>
  <si>
    <t>久寺家ｴﾗｰｽﾞ</t>
  </si>
  <si>
    <t>豊四季ｲｰｸﾞﾙｽ</t>
  </si>
  <si>
    <t>松葉ﾆｭｰｾﾗﾐｯｸｽ</t>
  </si>
  <si>
    <t>八景台ｼﾞｭﾆｱｰｽﾞ</t>
  </si>
  <si>
    <t>流山ｼｬｰｸｽ</t>
  </si>
  <si>
    <t>東深井ﾌｧｲﾅﾙｽﾞ</t>
  </si>
  <si>
    <t>川間ﾘﾄﾙｽﾀｰｽﾞ</t>
  </si>
  <si>
    <t>伊勢原ｼﾞｬｶﾞｰｽﾞ</t>
  </si>
  <si>
    <t>大津ヶ丘ﾌｧｲﾀｰｽﾞ</t>
  </si>
  <si>
    <t>八木南ｸﾗﾌﾞ</t>
  </si>
  <si>
    <t>増尾ﾚｯﾄﾞｽﾀｰｽﾞ</t>
  </si>
  <si>
    <t>西深井ﾚｯﾄﾞｽﾀｰｽﾞ</t>
  </si>
  <si>
    <t>南流ﾌｧｲﾀｰｽﾞ</t>
  </si>
  <si>
    <t>野田ｼﾞｬｶﾞｰｽﾞ</t>
  </si>
  <si>
    <t>四小地区少年野球ｸﾗﾌﾞ</t>
  </si>
  <si>
    <t>千代田ﾌｧｲﾀｰｽﾞ</t>
  </si>
  <si>
    <t>常磐平ﾎﾞｰｲｽﾞ</t>
  </si>
  <si>
    <t>ﾘﾄﾙｼﾞｬｶﾞｰｽﾞ</t>
  </si>
  <si>
    <t>ﾘﾄﾙﾌｧｲﾀｰｽﾞ</t>
  </si>
  <si>
    <t>ｾﾝﾄﾗﾙﾊﾟｰｸｽ</t>
  </si>
  <si>
    <t>鰭ヶ崎ｼﾞｭﾆｱﾌｨﾝｽﾞ</t>
  </si>
  <si>
    <t>ﾘﾄﾙｷﾝｸﾞ</t>
  </si>
  <si>
    <t>柏南ｷﾞｬﾗﾝﾂ</t>
  </si>
  <si>
    <t>ｽｰﾊﾟｰﾌｪﾆｯｸｽ</t>
  </si>
  <si>
    <t>小田急ﾗｲｵﾝｽﾞ</t>
  </si>
  <si>
    <t>ﾌﾞﾗｯｸﾊﾞｰﾄﾞ</t>
  </si>
  <si>
    <t>中根ﾔﾝｷｰｽ</t>
  </si>
  <si>
    <t>加賀ｼｬﾄﾙｽﾞ</t>
  </si>
  <si>
    <t>沼南ﾌｧｲﾔｰｽﾞ</t>
  </si>
  <si>
    <t>串崎ｽﾜﾛｰｽﾞ</t>
  </si>
  <si>
    <t>加岸ﾍﾞｱｰｽﾞ</t>
  </si>
  <si>
    <t>ﾚｯﾄﾞﾌｧｲﾀｰｽﾞ</t>
  </si>
  <si>
    <t>名戸ヶ谷ｳｫｰﾘｱｰｽﾞ</t>
  </si>
  <si>
    <t>ﾔﾝｸﾞｽﾀｰｽﾞ</t>
  </si>
  <si>
    <t>ありんこｱﾝﾄｽ</t>
  </si>
  <si>
    <t>ｷﾝｸﾞﾗｲｵﾝｽﾞ</t>
  </si>
  <si>
    <t>高野台ｼﾞｬｶﾞｰｽﾞ</t>
  </si>
  <si>
    <t>ﾄﾗｲｽﾀｰ</t>
  </si>
  <si>
    <t>にしくぼﾌｪﾆｯｸｽ</t>
  </si>
  <si>
    <t>花井ﾔﾝｷｰｽ</t>
  </si>
  <si>
    <t>第24回カリフ・ＳＧ旗争奪少年野球大会ブロック表</t>
  </si>
  <si>
    <t>柏</t>
  </si>
  <si>
    <t>高柳ｻﾝﾀﾞｰｽ</t>
  </si>
  <si>
    <t>流山</t>
  </si>
  <si>
    <t>松戸</t>
  </si>
  <si>
    <t>高塚ﾗｰｸｽ</t>
  </si>
  <si>
    <t>野田</t>
  </si>
  <si>
    <t>向小金ﾌｧｲﾀｰｽﾞ</t>
  </si>
  <si>
    <t>我孫子</t>
  </si>
  <si>
    <t>ﾌﾞﾗｯｸﾀｲｶﾞｰｽ</t>
  </si>
  <si>
    <t>新柏ﾂｲﾝｽﾞ</t>
  </si>
  <si>
    <t>柏ﾘｱﾉｽ</t>
  </si>
  <si>
    <t>ﾄﾞﾗｺﾞﾝZ</t>
  </si>
  <si>
    <t>松戸ｶｰｼﾞﾅﾙｽ</t>
  </si>
  <si>
    <t>ﾘﾄﾙﾍﾞｱｰｽﾞ</t>
  </si>
  <si>
    <t>江戸川台ﾌｪﾆｯｸｽ</t>
  </si>
  <si>
    <t>清水ﾀｲｶﾞｰｽ</t>
  </si>
  <si>
    <t>豊上ｼﾞｭﾆｱｰｽﾞ</t>
  </si>
  <si>
    <t>旭町ｻﾝﾗｲｽﾞ</t>
  </si>
  <si>
    <t>つくしｲｰｸﾞﾙｽ</t>
  </si>
  <si>
    <t>柏ﾋﾞｸﾄﾘｰ</t>
  </si>
  <si>
    <t>野菊野ﾌｧｲﾀｰｽﾞ</t>
  </si>
  <si>
    <t>初石ｸｰｶﾞｰｽﾞ</t>
  </si>
  <si>
    <t>ﾘﾄﾙｲｰｸﾞﾙｽ</t>
  </si>
  <si>
    <t>三郷団地少年野球部ﾗｲｵﾝｽﾞ</t>
  </si>
  <si>
    <t>三郷</t>
  </si>
  <si>
    <t>流山ﾏﾘｰﾝｽﾞ</t>
  </si>
  <si>
    <t>野田ﾄﾞﾝｷｰｽﾞ</t>
  </si>
  <si>
    <t>関宿ﾊﾞﾌｧﾛｰｽﾞ</t>
  </si>
  <si>
    <t>ブロックをクリックすると、各ブロックの対戦表が見られれます。</t>
  </si>
  <si>
    <t>Aブロック</t>
  </si>
  <si>
    <t>は、リーグ戦終了チーム</t>
  </si>
  <si>
    <t>常盤平ﾎﾞｰｲｽﾞ</t>
  </si>
  <si>
    <t>●</t>
  </si>
  <si>
    <t>南流ﾌｧｲﾀｰｽﾞ</t>
  </si>
  <si>
    <t>南流ﾌｧｲﾀｰｽﾞ</t>
  </si>
  <si>
    <t>加岸ﾍﾞｱｰｽﾞ</t>
  </si>
  <si>
    <t>加岸ﾍﾞｱｰｽﾞ</t>
  </si>
  <si>
    <t>柏ﾔﾝｶﾞｰｽﾞ</t>
  </si>
  <si>
    <t>柏ﾔﾝｶﾞｰｽﾞ</t>
  </si>
  <si>
    <t>柏ﾋﾞｸﾄﾘｰ</t>
  </si>
  <si>
    <t>柏ﾋﾞｸﾄﾘｰ</t>
  </si>
  <si>
    <t>ｾﾝﾄﾗﾙﾊﾟｰｸｽ</t>
  </si>
  <si>
    <t>ｾﾝﾄﾗﾙﾊﾟｰｸｽ</t>
  </si>
  <si>
    <t>野田ｼﾞｬｶﾞｰｽﾞ</t>
  </si>
  <si>
    <t>野田ｼﾞｬｶﾞｰｽﾞ</t>
  </si>
  <si>
    <t>ﾘﾄﾙﾍﾞｱｰｽﾞ</t>
  </si>
  <si>
    <t>ﾘﾄﾙﾍﾞｱｰｽﾞ</t>
  </si>
  <si>
    <t>加賀ｼｬﾄﾙｽﾞ</t>
  </si>
  <si>
    <t>加賀ｼｬﾄﾙｽﾞ</t>
  </si>
  <si>
    <t>初石ｸｰｶﾞｰｽﾞ</t>
  </si>
  <si>
    <t>初石ｸｰｶﾞｰｽﾞ</t>
  </si>
  <si>
    <t>旭町ｻﾝﾗｲｽﾞ</t>
  </si>
  <si>
    <t>旭町ｻﾝﾗｲｽﾞ</t>
  </si>
  <si>
    <t>常盤平ﾎﾞｰｲｽﾞ</t>
  </si>
  <si>
    <t>松葉ﾆｭｰｾﾗﾐｯｸｽ</t>
  </si>
  <si>
    <t>松葉ﾆｭｰｾﾗﾐｯｸｽ</t>
  </si>
  <si>
    <t>伊勢原ｼﾞｬｶﾞｰｽﾞ</t>
  </si>
  <si>
    <t>伊勢原ｼﾞｬｶﾞｰｽﾞ</t>
  </si>
  <si>
    <t>高塚ﾗｰｸｽ</t>
  </si>
  <si>
    <t>高塚ﾗｰｸｽ</t>
  </si>
  <si>
    <t>ありんこｱﾝﾄｽ</t>
  </si>
  <si>
    <t>ありんこｱﾝﾄｽ</t>
  </si>
  <si>
    <t>小田急ﾗｲｵﾝｽﾞ</t>
  </si>
  <si>
    <t>小田急ﾗｲｵﾝｽﾞ</t>
  </si>
  <si>
    <t>柏ﾄﾞﾘｰﾑｽ</t>
  </si>
  <si>
    <t>柏ﾄﾞﾘｰﾑｽ</t>
  </si>
  <si>
    <t>ﾘﾄﾙｷﾝｸﾞ</t>
  </si>
  <si>
    <t>ﾘﾄﾙｷﾝｸﾞ</t>
  </si>
  <si>
    <t>高野台ｼﾞｬｶﾞｰｽﾞ</t>
  </si>
  <si>
    <t>高野台ｼﾞｬｶﾞｰｽﾞ</t>
  </si>
  <si>
    <t>久寺家ｴﾗｰｽﾞ</t>
  </si>
  <si>
    <t>久寺家ｴﾗｰｽﾞ</t>
  </si>
  <si>
    <t>東深井ﾌｧｲﾅﾙｽﾞ</t>
  </si>
  <si>
    <t>東深井ﾌｧｲﾅﾙｽﾞ</t>
  </si>
  <si>
    <t>ﾔﾝｸﾞｽﾀｰｽﾞ</t>
  </si>
  <si>
    <t>ﾔﾝｸﾞｽﾀｰｽﾞ</t>
  </si>
  <si>
    <t>ｶｰｼﾞﾅﾙｽ</t>
  </si>
  <si>
    <t>ｶｰｼﾞﾅﾙｽ</t>
  </si>
  <si>
    <t>千代田ﾌｧｲﾀｰｽﾞ</t>
  </si>
  <si>
    <t>千代田ﾌｧｲﾀｰｽﾞ</t>
  </si>
  <si>
    <t>初石クーガーズ</t>
  </si>
  <si>
    <t>３位決定戦〔平成17年2月27日：正蓮寺グランド〕</t>
  </si>
  <si>
    <t>決勝戦〔平成17年2月27日：正蓮寺グランド〕</t>
  </si>
  <si>
    <t>東深井ファイナルズ</t>
  </si>
  <si>
    <t>×</t>
  </si>
  <si>
    <t>柏ドリーム</t>
  </si>
  <si>
    <t>加岸ベアーズ</t>
  </si>
  <si>
    <t>7×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</si>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</sst>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14">
    <font>
      <sz val="14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color indexed="36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0" xfId="16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80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 shrinkToFit="1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>
      <alignment vertical="center"/>
    </xf>
    <xf numFmtId="180" fontId="11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3" borderId="0" xfId="0" applyNumberFormat="1" applyFont="1" applyFill="1" applyAlignment="1">
      <alignment vertical="center"/>
    </xf>
    <xf numFmtId="180" fontId="13" fillId="3" borderId="1" xfId="0" applyNumberFormat="1" applyFont="1" applyFill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vertical="center"/>
    </xf>
    <xf numFmtId="180" fontId="11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80" fontId="8" fillId="0" borderId="0" xfId="0" applyNumberFormat="1" applyFont="1" applyFill="1" applyAlignment="1">
      <alignment horizontal="center" vertical="center"/>
    </xf>
    <xf numFmtId="180" fontId="4" fillId="0" borderId="2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16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left" vertical="center" textRotation="255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textRotation="255" shrinkToFi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Zeros="0" zoomScale="81" zoomScaleNormal="81" workbookViewId="0" topLeftCell="A16">
      <selection activeCell="A1" sqref="A1:H1"/>
    </sheetView>
  </sheetViews>
  <sheetFormatPr defaultColWidth="8.796875" defaultRowHeight="17.25"/>
  <cols>
    <col min="1" max="1" width="21.69921875" style="2" bestFit="1" customWidth="1"/>
    <col min="2" max="7" width="4.69921875" style="2" customWidth="1"/>
    <col min="8" max="8" width="5.296875" style="2" bestFit="1" customWidth="1"/>
    <col min="9" max="9" width="3.5" style="2" customWidth="1"/>
    <col min="10" max="10" width="21.69921875" style="2" bestFit="1" customWidth="1"/>
    <col min="11" max="16" width="4.69921875" style="2" customWidth="1"/>
    <col min="17" max="17" width="5.296875" style="2" bestFit="1" customWidth="1"/>
    <col min="18" max="16384" width="8.796875" style="2" customWidth="1"/>
  </cols>
  <sheetData>
    <row r="1" spans="1:17" ht="17.25">
      <c r="A1" s="89" t="s">
        <v>72</v>
      </c>
      <c r="B1" s="89"/>
      <c r="C1" s="89"/>
      <c r="D1" s="89"/>
      <c r="E1" s="89"/>
      <c r="F1" s="89"/>
      <c r="G1" s="89"/>
      <c r="H1" s="89"/>
      <c r="I1" s="50"/>
      <c r="J1" s="55"/>
      <c r="K1" s="90" t="s">
        <v>103</v>
      </c>
      <c r="L1" s="90"/>
      <c r="M1" s="90"/>
      <c r="N1" s="90"/>
      <c r="O1" s="90"/>
      <c r="P1" s="90"/>
      <c r="Q1" s="90"/>
    </row>
    <row r="2" spans="1:17" ht="14.25">
      <c r="A2" s="65" t="s">
        <v>102</v>
      </c>
      <c r="B2" s="66" t="s">
        <v>8</v>
      </c>
      <c r="C2" s="66" t="s">
        <v>9</v>
      </c>
      <c r="D2" s="66" t="s">
        <v>10</v>
      </c>
      <c r="E2" s="66" t="s">
        <v>11</v>
      </c>
      <c r="F2" s="66" t="s">
        <v>12</v>
      </c>
      <c r="G2" s="66" t="s">
        <v>13</v>
      </c>
      <c r="H2" s="66" t="s">
        <v>14</v>
      </c>
      <c r="I2" s="50"/>
      <c r="J2" s="65" t="s">
        <v>6</v>
      </c>
      <c r="K2" s="66" t="s">
        <v>8</v>
      </c>
      <c r="L2" s="66" t="s">
        <v>9</v>
      </c>
      <c r="M2" s="66" t="s">
        <v>10</v>
      </c>
      <c r="N2" s="66" t="s">
        <v>11</v>
      </c>
      <c r="O2" s="66" t="s">
        <v>12</v>
      </c>
      <c r="P2" s="66" t="s">
        <v>13</v>
      </c>
      <c r="Q2" s="66" t="s">
        <v>14</v>
      </c>
    </row>
    <row r="3" spans="1:17" ht="14.25">
      <c r="A3" s="39" t="s">
        <v>22</v>
      </c>
      <c r="B3" s="39">
        <f>Aﾌﾞﾛｯｸ!T2</f>
        <v>5</v>
      </c>
      <c r="C3" s="39">
        <f>Aﾌﾞﾛｯｸ!U2</f>
        <v>3</v>
      </c>
      <c r="D3" s="39">
        <f>Aﾌﾞﾛｯｸ!V2</f>
        <v>1</v>
      </c>
      <c r="E3" s="39">
        <f>Aﾌﾞﾛｯｸ!W2</f>
        <v>1</v>
      </c>
      <c r="F3" s="39">
        <f>Aﾌﾞﾛｯｸ!X2</f>
        <v>40</v>
      </c>
      <c r="G3" s="39">
        <f>Aﾌﾞﾛｯｸ!Y2</f>
        <v>26</v>
      </c>
      <c r="H3" s="39">
        <f>Aﾌﾞﾛｯｸ!Z2</f>
        <v>14</v>
      </c>
      <c r="I3" s="50"/>
      <c r="J3" s="39" t="s">
        <v>83</v>
      </c>
      <c r="K3" s="39">
        <f>Gﾌﾞﾛｯｸ!T2</f>
        <v>5</v>
      </c>
      <c r="L3" s="39">
        <f>Gﾌﾞﾛｯｸ!U2</f>
        <v>4</v>
      </c>
      <c r="M3" s="39">
        <f>Gﾌﾞﾛｯｸ!V2</f>
        <v>1</v>
      </c>
      <c r="N3" s="39">
        <f>Gﾌﾞﾛｯｸ!W2</f>
        <v>0</v>
      </c>
      <c r="O3" s="39">
        <f>Gﾌﾞﾛｯｸ!X2</f>
        <v>36</v>
      </c>
      <c r="P3" s="39">
        <f>Gﾌﾞﾛｯｸ!Y2</f>
        <v>17</v>
      </c>
      <c r="Q3" s="39">
        <f>Gﾌﾞﾛｯｸ!Z2</f>
        <v>19</v>
      </c>
    </row>
    <row r="4" spans="1:17" ht="14.25">
      <c r="A4" s="39" t="s">
        <v>23</v>
      </c>
      <c r="B4" s="39">
        <f>Aﾌﾞﾛｯｸ!T3</f>
        <v>5</v>
      </c>
      <c r="C4" s="39">
        <f>Aﾌﾞﾛｯｸ!U3</f>
        <v>5</v>
      </c>
      <c r="D4" s="39">
        <f>Aﾌﾞﾛｯｸ!V3</f>
        <v>0</v>
      </c>
      <c r="E4" s="39">
        <f>Aﾌﾞﾛｯｸ!W3</f>
        <v>0</v>
      </c>
      <c r="F4" s="39">
        <f>Aﾌﾞﾛｯｸ!X3</f>
        <v>72</v>
      </c>
      <c r="G4" s="39">
        <f>Aﾌﾞﾛｯｸ!Y3</f>
        <v>9</v>
      </c>
      <c r="H4" s="39">
        <f>Aﾌﾞﾛｯｸ!Z3</f>
        <v>63</v>
      </c>
      <c r="I4" s="50"/>
      <c r="J4" s="39" t="s">
        <v>84</v>
      </c>
      <c r="K4" s="39">
        <f>Gﾌﾞﾛｯｸ!T3</f>
        <v>5</v>
      </c>
      <c r="L4" s="39">
        <f>Gﾌﾞﾛｯｸ!U3</f>
        <v>1</v>
      </c>
      <c r="M4" s="39">
        <f>Gﾌﾞﾛｯｸ!V3</f>
        <v>4</v>
      </c>
      <c r="N4" s="39">
        <f>Gﾌﾞﾛｯｸ!W3</f>
        <v>0</v>
      </c>
      <c r="O4" s="39">
        <f>Gﾌﾞﾛｯｸ!X3</f>
        <v>37</v>
      </c>
      <c r="P4" s="39">
        <f>Gﾌﾞﾛｯｸ!Y3</f>
        <v>82</v>
      </c>
      <c r="Q4" s="39">
        <f>Gﾌﾞﾛｯｸ!Z3</f>
        <v>-45</v>
      </c>
    </row>
    <row r="5" spans="1:17" ht="14.25">
      <c r="A5" s="39" t="s">
        <v>24</v>
      </c>
      <c r="B5" s="39">
        <f>Aﾌﾞﾛｯｸ!T4</f>
        <v>5</v>
      </c>
      <c r="C5" s="39">
        <f>Aﾌﾞﾛｯｸ!U4</f>
        <v>1</v>
      </c>
      <c r="D5" s="39">
        <f>Aﾌﾞﾛｯｸ!V4</f>
        <v>4</v>
      </c>
      <c r="E5" s="39">
        <f>Aﾌﾞﾛｯｸ!W4</f>
        <v>0</v>
      </c>
      <c r="F5" s="39">
        <f>Aﾌﾞﾛｯｸ!X4</f>
        <v>28</v>
      </c>
      <c r="G5" s="39">
        <f>Aﾌﾞﾛｯｸ!Y4</f>
        <v>55</v>
      </c>
      <c r="H5" s="39">
        <f>Aﾌﾞﾛｯｸ!Z4</f>
        <v>-27</v>
      </c>
      <c r="I5" s="50"/>
      <c r="J5" s="39" t="s">
        <v>51</v>
      </c>
      <c r="K5" s="39">
        <f>Gﾌﾞﾛｯｸ!T4</f>
        <v>5</v>
      </c>
      <c r="L5" s="39">
        <f>Gﾌﾞﾛｯｸ!U4</f>
        <v>4</v>
      </c>
      <c r="M5" s="39">
        <f>Gﾌﾞﾛｯｸ!V4</f>
        <v>1</v>
      </c>
      <c r="N5" s="39">
        <f>Gﾌﾞﾛｯｸ!W4</f>
        <v>0</v>
      </c>
      <c r="O5" s="39">
        <f>Gﾌﾞﾛｯｸ!X4</f>
        <v>67</v>
      </c>
      <c r="P5" s="39">
        <f>Gﾌﾞﾛｯｸ!Y4</f>
        <v>7</v>
      </c>
      <c r="Q5" s="39">
        <f>Gﾌﾞﾛｯｸ!Z4</f>
        <v>60</v>
      </c>
    </row>
    <row r="6" spans="1:17" ht="14.25">
      <c r="A6" s="39" t="s">
        <v>25</v>
      </c>
      <c r="B6" s="39">
        <f>Aﾌﾞﾛｯｸ!T5</f>
        <v>5</v>
      </c>
      <c r="C6" s="39">
        <f>Aﾌﾞﾛｯｸ!U5</f>
        <v>1</v>
      </c>
      <c r="D6" s="39">
        <f>Aﾌﾞﾛｯｸ!V5</f>
        <v>4</v>
      </c>
      <c r="E6" s="39">
        <f>Aﾌﾞﾛｯｸ!W5</f>
        <v>0</v>
      </c>
      <c r="F6" s="39">
        <f>Aﾌﾞﾛｯｸ!X5</f>
        <v>31</v>
      </c>
      <c r="G6" s="39">
        <f>Aﾌﾞﾛｯｸ!Y5</f>
        <v>44</v>
      </c>
      <c r="H6" s="39">
        <f>Aﾌﾞﾛｯｸ!Z5</f>
        <v>-13</v>
      </c>
      <c r="I6" s="50"/>
      <c r="J6" s="56" t="s">
        <v>52</v>
      </c>
      <c r="K6" s="39">
        <f>Gﾌﾞﾛｯｸ!T5</f>
        <v>5</v>
      </c>
      <c r="L6" s="39">
        <f>Gﾌﾞﾛｯｸ!U5</f>
        <v>2</v>
      </c>
      <c r="M6" s="39">
        <f>Gﾌﾞﾛｯｸ!V5</f>
        <v>3</v>
      </c>
      <c r="N6" s="39">
        <f>Gﾌﾞﾛｯｸ!W5</f>
        <v>0</v>
      </c>
      <c r="O6" s="39">
        <f>Gﾌﾞﾛｯｸ!X5</f>
        <v>30</v>
      </c>
      <c r="P6" s="39">
        <f>Gﾌﾞﾛｯｸ!Y5</f>
        <v>37</v>
      </c>
      <c r="Q6" s="39">
        <f>Gﾌﾞﾛｯｸ!Z5</f>
        <v>-7</v>
      </c>
    </row>
    <row r="7" spans="1:17" ht="14.25">
      <c r="A7" s="39" t="s">
        <v>26</v>
      </c>
      <c r="B7" s="39">
        <f>Aﾌﾞﾛｯｸ!T6</f>
        <v>5</v>
      </c>
      <c r="C7" s="39">
        <f>Aﾌﾞﾛｯｸ!U6</f>
        <v>2</v>
      </c>
      <c r="D7" s="39">
        <f>Aﾌﾞﾛｯｸ!V6</f>
        <v>3</v>
      </c>
      <c r="E7" s="39">
        <f>Aﾌﾞﾛｯｸ!W6</f>
        <v>0</v>
      </c>
      <c r="F7" s="39">
        <f>Aﾌﾞﾛｯｸ!X6</f>
        <v>17</v>
      </c>
      <c r="G7" s="39">
        <f>Aﾌﾞﾛｯｸ!Y6</f>
        <v>39</v>
      </c>
      <c r="H7" s="39">
        <f>Aﾌﾞﾛｯｸ!Z6</f>
        <v>-22</v>
      </c>
      <c r="I7" s="50"/>
      <c r="J7" s="39" t="s">
        <v>53</v>
      </c>
      <c r="K7" s="39">
        <f>Gﾌﾞﾛｯｸ!T6</f>
        <v>5</v>
      </c>
      <c r="L7" s="39">
        <f>Gﾌﾞﾛｯｸ!U6</f>
        <v>4</v>
      </c>
      <c r="M7" s="39">
        <f>Gﾌﾞﾛｯｸ!V6</f>
        <v>1</v>
      </c>
      <c r="N7" s="39">
        <f>Gﾌﾞﾛｯｸ!W6</f>
        <v>0</v>
      </c>
      <c r="O7" s="39">
        <f>Gﾌﾞﾛｯｸ!X6</f>
        <v>65</v>
      </c>
      <c r="P7" s="39">
        <f>Gﾌﾞﾛｯｸ!Y6</f>
        <v>6</v>
      </c>
      <c r="Q7" s="39">
        <f>Gﾌﾞﾛｯｸ!Z6</f>
        <v>59</v>
      </c>
    </row>
    <row r="8" spans="1:17" ht="14.25">
      <c r="A8" s="56" t="s">
        <v>27</v>
      </c>
      <c r="B8" s="39">
        <f>Aﾌﾞﾛｯｸ!T7</f>
        <v>5</v>
      </c>
      <c r="C8" s="39">
        <f>Aﾌﾞﾛｯｸ!U7</f>
        <v>2</v>
      </c>
      <c r="D8" s="39">
        <f>Aﾌﾞﾛｯｸ!V7</f>
        <v>2</v>
      </c>
      <c r="E8" s="39">
        <f>Aﾌﾞﾛｯｸ!W7</f>
        <v>1</v>
      </c>
      <c r="F8" s="39">
        <f>Aﾌﾞﾛｯｸ!X7</f>
        <v>26</v>
      </c>
      <c r="G8" s="39">
        <f>Aﾌﾞﾛｯｸ!Y7</f>
        <v>41</v>
      </c>
      <c r="H8" s="39">
        <f>Aﾌﾞﾛｯｸ!Z7</f>
        <v>-15</v>
      </c>
      <c r="I8" s="50"/>
      <c r="J8" s="39" t="s">
        <v>88</v>
      </c>
      <c r="K8" s="39">
        <f>Gﾌﾞﾛｯｸ!T7</f>
        <v>5</v>
      </c>
      <c r="L8" s="39">
        <f>Gﾌﾞﾛｯｸ!U7</f>
        <v>0</v>
      </c>
      <c r="M8" s="39">
        <f>Gﾌﾞﾛｯｸ!V7</f>
        <v>5</v>
      </c>
      <c r="N8" s="39">
        <f>Gﾌﾞﾛｯｸ!W7</f>
        <v>0</v>
      </c>
      <c r="O8" s="39">
        <f>Gﾌﾞﾛｯｸ!X7</f>
        <v>6</v>
      </c>
      <c r="P8" s="39">
        <f>Gﾌﾞﾛｯｸ!Y7</f>
        <v>92</v>
      </c>
      <c r="Q8" s="39">
        <f>Gﾌﾞﾛｯｸ!Z7</f>
        <v>-86</v>
      </c>
    </row>
    <row r="9" spans="1:17" ht="14.25">
      <c r="A9" s="54"/>
      <c r="B9" s="54"/>
      <c r="C9" s="54"/>
      <c r="D9" s="54"/>
      <c r="E9" s="50"/>
      <c r="F9" s="50"/>
      <c r="G9" s="50"/>
      <c r="H9" s="50"/>
      <c r="I9" s="50"/>
      <c r="J9" s="54"/>
      <c r="K9" s="54"/>
      <c r="L9" s="54"/>
      <c r="M9" s="54"/>
      <c r="N9" s="50"/>
      <c r="O9" s="50"/>
      <c r="P9" s="50"/>
      <c r="Q9" s="50"/>
    </row>
    <row r="10" spans="1:17" ht="14.25">
      <c r="A10" s="65" t="s">
        <v>1</v>
      </c>
      <c r="B10" s="66" t="s">
        <v>8</v>
      </c>
      <c r="C10" s="66" t="s">
        <v>9</v>
      </c>
      <c r="D10" s="66" t="s">
        <v>10</v>
      </c>
      <c r="E10" s="66" t="s">
        <v>11</v>
      </c>
      <c r="F10" s="66" t="s">
        <v>12</v>
      </c>
      <c r="G10" s="66" t="s">
        <v>13</v>
      </c>
      <c r="H10" s="66" t="s">
        <v>14</v>
      </c>
      <c r="I10" s="50"/>
      <c r="J10" s="65" t="s">
        <v>7</v>
      </c>
      <c r="K10" s="66" t="s">
        <v>8</v>
      </c>
      <c r="L10" s="66" t="s">
        <v>9</v>
      </c>
      <c r="M10" s="66" t="s">
        <v>10</v>
      </c>
      <c r="N10" s="66" t="s">
        <v>11</v>
      </c>
      <c r="O10" s="66" t="s">
        <v>12</v>
      </c>
      <c r="P10" s="66" t="s">
        <v>13</v>
      </c>
      <c r="Q10" s="66" t="s">
        <v>14</v>
      </c>
    </row>
    <row r="11" spans="1:17" ht="14.25">
      <c r="A11" s="39" t="s">
        <v>74</v>
      </c>
      <c r="B11" s="39">
        <f>Bﾌﾞﾛｯｸ!T2</f>
        <v>5</v>
      </c>
      <c r="C11" s="39">
        <f>Bﾌﾞﾛｯｸ!U2</f>
        <v>3</v>
      </c>
      <c r="D11" s="39">
        <f>Bﾌﾞﾛｯｸ!V2</f>
        <v>2</v>
      </c>
      <c r="E11" s="39">
        <f>Bﾌﾞﾛｯｸ!W2</f>
        <v>0</v>
      </c>
      <c r="F11" s="39">
        <f>Bﾌﾞﾛｯｸ!X2</f>
        <v>48</v>
      </c>
      <c r="G11" s="39">
        <f>Bﾌﾞﾛｯｸ!Y2</f>
        <v>33</v>
      </c>
      <c r="H11" s="39">
        <f>Bﾌﾞﾛｯｸ!Z2</f>
        <v>15</v>
      </c>
      <c r="I11" s="50"/>
      <c r="J11" s="39" t="s">
        <v>54</v>
      </c>
      <c r="K11" s="39">
        <f>Hﾌﾞﾛｯｸ!T2</f>
        <v>5</v>
      </c>
      <c r="L11" s="39">
        <f>Hﾌﾞﾛｯｸ!U2</f>
        <v>2</v>
      </c>
      <c r="M11" s="39">
        <f>Hﾌﾞﾛｯｸ!V2</f>
        <v>3</v>
      </c>
      <c r="N11" s="39">
        <f>Hﾌﾞﾛｯｸ!W2</f>
        <v>0</v>
      </c>
      <c r="O11" s="39">
        <f>Hﾌﾞﾛｯｸ!X2</f>
        <v>29</v>
      </c>
      <c r="P11" s="39">
        <f>Hﾌﾞﾛｯｸ!Y2</f>
        <v>33</v>
      </c>
      <c r="Q11" s="39">
        <f>Hﾌﾞﾛｯｸ!Z2</f>
        <v>-4</v>
      </c>
    </row>
    <row r="12" spans="1:17" ht="14.25">
      <c r="A12" s="39" t="s">
        <v>28</v>
      </c>
      <c r="B12" s="39">
        <f>Bﾌﾞﾛｯｸ!T3</f>
        <v>5</v>
      </c>
      <c r="C12" s="39">
        <f>Bﾌﾞﾛｯｸ!U3</f>
        <v>2</v>
      </c>
      <c r="D12" s="39">
        <f>Bﾌﾞﾛｯｸ!V3</f>
        <v>3</v>
      </c>
      <c r="E12" s="39">
        <f>Bﾌﾞﾛｯｸ!W3</f>
        <v>0</v>
      </c>
      <c r="F12" s="39">
        <f>Bﾌﾞﾛｯｸ!X3</f>
        <v>23</v>
      </c>
      <c r="G12" s="39">
        <f>Bﾌﾞﾛｯｸ!Y3</f>
        <v>20</v>
      </c>
      <c r="H12" s="39">
        <f>Bﾌﾞﾛｯｸ!Z3</f>
        <v>3</v>
      </c>
      <c r="I12" s="50"/>
      <c r="J12" s="39" t="s">
        <v>55</v>
      </c>
      <c r="K12" s="39">
        <f>Hﾌﾞﾛｯｸ!T3</f>
        <v>5</v>
      </c>
      <c r="L12" s="39">
        <f>Hﾌﾞﾛｯｸ!U3</f>
        <v>0</v>
      </c>
      <c r="M12" s="39">
        <f>Hﾌﾞﾛｯｸ!V3</f>
        <v>5</v>
      </c>
      <c r="N12" s="39">
        <f>Hﾌﾞﾛｯｸ!W3</f>
        <v>0</v>
      </c>
      <c r="O12" s="39">
        <f>Hﾌﾞﾛｯｸ!X3</f>
        <v>16</v>
      </c>
      <c r="P12" s="39">
        <f>Hﾌﾞﾛｯｸ!Y3</f>
        <v>80</v>
      </c>
      <c r="Q12" s="39">
        <f>Hﾌﾞﾛｯｸ!Z3</f>
        <v>-64</v>
      </c>
    </row>
    <row r="13" spans="1:17" ht="14.25">
      <c r="A13" s="39" t="s">
        <v>29</v>
      </c>
      <c r="B13" s="39">
        <f>Bﾌﾞﾛｯｸ!T4</f>
        <v>5</v>
      </c>
      <c r="C13" s="39">
        <f>Bﾌﾞﾛｯｸ!U4</f>
        <v>2</v>
      </c>
      <c r="D13" s="39">
        <f>Bﾌﾞﾛｯｸ!V4</f>
        <v>3</v>
      </c>
      <c r="E13" s="39">
        <f>Bﾌﾞﾛｯｸ!W4</f>
        <v>0</v>
      </c>
      <c r="F13" s="39">
        <f>Bﾌﾞﾛｯｸ!X4</f>
        <v>29</v>
      </c>
      <c r="G13" s="39">
        <f>Bﾌﾞﾛｯｸ!Y4</f>
        <v>41</v>
      </c>
      <c r="H13" s="39">
        <f>Bﾌﾞﾛｯｸ!Z4</f>
        <v>-12</v>
      </c>
      <c r="I13" s="50"/>
      <c r="J13" s="39" t="s">
        <v>86</v>
      </c>
      <c r="K13" s="39">
        <f>Hﾌﾞﾛｯｸ!T4</f>
        <v>5</v>
      </c>
      <c r="L13" s="39">
        <f>Hﾌﾞﾛｯｸ!U4</f>
        <v>5</v>
      </c>
      <c r="M13" s="39">
        <f>Hﾌﾞﾛｯｸ!V4</f>
        <v>0</v>
      </c>
      <c r="N13" s="39">
        <f>Hﾌﾞﾛｯｸ!W4</f>
        <v>0</v>
      </c>
      <c r="O13" s="39">
        <f>Hﾌﾞﾛｯｸ!X4</f>
        <v>50</v>
      </c>
      <c r="P13" s="39">
        <f>Hﾌﾞﾛｯｸ!Y4</f>
        <v>13</v>
      </c>
      <c r="Q13" s="39">
        <f>Hﾌﾞﾛｯｸ!Z4</f>
        <v>37</v>
      </c>
    </row>
    <row r="14" spans="1:17" ht="14.25">
      <c r="A14" s="56" t="s">
        <v>30</v>
      </c>
      <c r="B14" s="39">
        <f>Bﾌﾞﾛｯｸ!T5</f>
        <v>5</v>
      </c>
      <c r="C14" s="39">
        <f>Bﾌﾞﾛｯｸ!U5</f>
        <v>4</v>
      </c>
      <c r="D14" s="39">
        <f>Bﾌﾞﾛｯｸ!V5</f>
        <v>1</v>
      </c>
      <c r="E14" s="39">
        <f>Bﾌﾞﾛｯｸ!W5</f>
        <v>0</v>
      </c>
      <c r="F14" s="39">
        <f>Bﾌﾞﾛｯｸ!X5</f>
        <v>48</v>
      </c>
      <c r="G14" s="39">
        <f>Bﾌﾞﾛｯｸ!Y5</f>
        <v>11</v>
      </c>
      <c r="H14" s="39">
        <f>Bﾌﾞﾛｯｸ!Z5</f>
        <v>37</v>
      </c>
      <c r="I14" s="50"/>
      <c r="J14" s="39" t="s">
        <v>56</v>
      </c>
      <c r="K14" s="39">
        <f>Hﾌﾞﾛｯｸ!T5</f>
        <v>5</v>
      </c>
      <c r="L14" s="39">
        <f>Hﾌﾞﾛｯｸ!U5</f>
        <v>3</v>
      </c>
      <c r="M14" s="39">
        <f>Hﾌﾞﾛｯｸ!V5</f>
        <v>2</v>
      </c>
      <c r="N14" s="39">
        <f>Hﾌﾞﾛｯｸ!W5</f>
        <v>0</v>
      </c>
      <c r="O14" s="39">
        <f>Hﾌﾞﾛｯｸ!X5</f>
        <v>57</v>
      </c>
      <c r="P14" s="39">
        <f>Hﾌﾞﾛｯｸ!Y5</f>
        <v>29</v>
      </c>
      <c r="Q14" s="39">
        <f>Hﾌﾞﾛｯｸ!Z5</f>
        <v>28</v>
      </c>
    </row>
    <row r="15" spans="1:17" ht="14.25">
      <c r="A15" s="39" t="s">
        <v>31</v>
      </c>
      <c r="B15" s="39">
        <f>Bﾌﾞﾛｯｸ!T6</f>
        <v>5</v>
      </c>
      <c r="C15" s="39">
        <f>Bﾌﾞﾛｯｸ!U6</f>
        <v>0</v>
      </c>
      <c r="D15" s="39">
        <f>Bﾌﾞﾛｯｸ!V6</f>
        <v>5</v>
      </c>
      <c r="E15" s="39">
        <f>Bﾌﾞﾛｯｸ!W6</f>
        <v>0</v>
      </c>
      <c r="F15" s="39">
        <f>Bﾌﾞﾛｯｸ!X6</f>
        <v>10</v>
      </c>
      <c r="G15" s="39">
        <f>Bﾌﾞﾛｯｸ!Y6</f>
        <v>98</v>
      </c>
      <c r="H15" s="39">
        <f>Bﾌﾞﾛｯｸ!Z6</f>
        <v>-88</v>
      </c>
      <c r="I15" s="50"/>
      <c r="J15" s="56" t="s">
        <v>57</v>
      </c>
      <c r="K15" s="39">
        <f>Hﾌﾞﾛｯｸ!T6</f>
        <v>5</v>
      </c>
      <c r="L15" s="39">
        <f>Hﾌﾞﾛｯｸ!U6</f>
        <v>3</v>
      </c>
      <c r="M15" s="39">
        <f>Hﾌﾞﾛｯｸ!V6</f>
        <v>2</v>
      </c>
      <c r="N15" s="39">
        <f>Hﾌﾞﾛｯｸ!W6</f>
        <v>0</v>
      </c>
      <c r="O15" s="39">
        <f>Hﾌﾞﾛｯｸ!X6</f>
        <v>40</v>
      </c>
      <c r="P15" s="39">
        <f>Hﾌﾞﾛｯｸ!Y6</f>
        <v>34</v>
      </c>
      <c r="Q15" s="39">
        <f>Hﾌﾞﾛｯｸ!Z6</f>
        <v>6</v>
      </c>
    </row>
    <row r="16" spans="1:17" ht="14.25">
      <c r="A16" s="39" t="s">
        <v>32</v>
      </c>
      <c r="B16" s="39">
        <f>Bﾌﾞﾛｯｸ!T7</f>
        <v>5</v>
      </c>
      <c r="C16" s="39">
        <f>Bﾌﾞﾛｯｸ!U7</f>
        <v>4</v>
      </c>
      <c r="D16" s="39">
        <f>Bﾌﾞﾛｯｸ!V7</f>
        <v>1</v>
      </c>
      <c r="E16" s="39">
        <f>Bﾌﾞﾛｯｸ!W7</f>
        <v>0</v>
      </c>
      <c r="F16" s="39">
        <f>Bﾌﾞﾛｯｸ!X7</f>
        <v>60</v>
      </c>
      <c r="G16" s="39">
        <f>Bﾌﾞﾛｯｸ!Y7</f>
        <v>15</v>
      </c>
      <c r="H16" s="39">
        <f>Bﾌﾞﾛｯｸ!Z7</f>
        <v>45</v>
      </c>
      <c r="I16" s="50"/>
      <c r="J16" s="39" t="s">
        <v>58</v>
      </c>
      <c r="K16" s="39">
        <f>Hﾌﾞﾛｯｸ!T7</f>
        <v>5</v>
      </c>
      <c r="L16" s="39">
        <f>Hﾌﾞﾛｯｸ!U7</f>
        <v>2</v>
      </c>
      <c r="M16" s="39">
        <f>Hﾌﾞﾛｯｸ!V7</f>
        <v>3</v>
      </c>
      <c r="N16" s="39">
        <f>Hﾌﾞﾛｯｸ!W7</f>
        <v>0</v>
      </c>
      <c r="O16" s="39">
        <f>Hﾌﾞﾛｯｸ!X7</f>
        <v>34</v>
      </c>
      <c r="P16" s="39">
        <f>Hﾌﾞﾛｯｸ!Y7</f>
        <v>37</v>
      </c>
      <c r="Q16" s="39">
        <f>Hﾌﾞﾛｯｸ!Z7</f>
        <v>-3</v>
      </c>
    </row>
    <row r="17" spans="1:17" ht="14.25">
      <c r="A17" s="54"/>
      <c r="B17" s="54"/>
      <c r="C17" s="54"/>
      <c r="D17" s="54"/>
      <c r="E17" s="50"/>
      <c r="F17" s="50"/>
      <c r="G17" s="50"/>
      <c r="H17" s="50"/>
      <c r="I17" s="50"/>
      <c r="J17" s="54"/>
      <c r="K17" s="54"/>
      <c r="L17" s="54"/>
      <c r="M17" s="54"/>
      <c r="N17" s="50"/>
      <c r="O17" s="50"/>
      <c r="P17" s="50"/>
      <c r="Q17" s="50"/>
    </row>
    <row r="18" spans="1:17" ht="14.25">
      <c r="A18" s="65" t="s">
        <v>2</v>
      </c>
      <c r="B18" s="66" t="s">
        <v>8</v>
      </c>
      <c r="C18" s="66" t="s">
        <v>9</v>
      </c>
      <c r="D18" s="66" t="s">
        <v>10</v>
      </c>
      <c r="E18" s="66" t="s">
        <v>11</v>
      </c>
      <c r="F18" s="66" t="s">
        <v>12</v>
      </c>
      <c r="G18" s="66" t="s">
        <v>13</v>
      </c>
      <c r="H18" s="66" t="s">
        <v>14</v>
      </c>
      <c r="I18" s="50"/>
      <c r="J18" s="65" t="s">
        <v>18</v>
      </c>
      <c r="K18" s="66" t="s">
        <v>8</v>
      </c>
      <c r="L18" s="66" t="s">
        <v>9</v>
      </c>
      <c r="M18" s="66" t="s">
        <v>10</v>
      </c>
      <c r="N18" s="66" t="s">
        <v>11</v>
      </c>
      <c r="O18" s="66" t="s">
        <v>12</v>
      </c>
      <c r="P18" s="66" t="s">
        <v>13</v>
      </c>
      <c r="Q18" s="66" t="s">
        <v>14</v>
      </c>
    </row>
    <row r="19" spans="1:17" ht="14.25">
      <c r="A19" s="39" t="s">
        <v>33</v>
      </c>
      <c r="B19" s="39">
        <f>Cﾌﾞﾛｯｸ!T2</f>
        <v>5</v>
      </c>
      <c r="C19" s="39">
        <f>Cﾌﾞﾛｯｸ!U2</f>
        <v>4</v>
      </c>
      <c r="D19" s="39">
        <f>Cﾌﾞﾛｯｸ!V2</f>
        <v>1</v>
      </c>
      <c r="E19" s="39">
        <f>Cﾌﾞﾛｯｸ!W2</f>
        <v>0</v>
      </c>
      <c r="F19" s="39">
        <f>Cﾌﾞﾛｯｸ!X2</f>
        <v>32</v>
      </c>
      <c r="G19" s="39">
        <f>Cﾌﾞﾛｯｸ!Y2</f>
        <v>21</v>
      </c>
      <c r="H19" s="39">
        <f>Cﾌﾞﾛｯｸ!Z2</f>
        <v>11</v>
      </c>
      <c r="I19" s="50"/>
      <c r="J19" s="39" t="s">
        <v>59</v>
      </c>
      <c r="K19" s="39">
        <f>Iﾌﾞﾛｯｸ!T2</f>
        <v>5</v>
      </c>
      <c r="L19" s="39">
        <f>Iﾌﾞﾛｯｸ!U2</f>
        <v>4</v>
      </c>
      <c r="M19" s="39">
        <f>Iﾌﾞﾛｯｸ!V2</f>
        <v>1</v>
      </c>
      <c r="N19" s="39">
        <f>Iﾌﾞﾛｯｸ!W2</f>
        <v>0</v>
      </c>
      <c r="O19" s="39">
        <f>Iﾌﾞﾛｯｸ!X2</f>
        <v>56</v>
      </c>
      <c r="P19" s="39">
        <f>Iﾌﾞﾛｯｸ!Y2</f>
        <v>16</v>
      </c>
      <c r="Q19" s="39">
        <f>Iﾌﾞﾛｯｸ!Z2</f>
        <v>40</v>
      </c>
    </row>
    <row r="20" spans="1:17" ht="14.25">
      <c r="A20" s="39" t="s">
        <v>34</v>
      </c>
      <c r="B20" s="39">
        <f>Cﾌﾞﾛｯｸ!T3</f>
        <v>5</v>
      </c>
      <c r="C20" s="39">
        <f>Cﾌﾞﾛｯｸ!U3</f>
        <v>4</v>
      </c>
      <c r="D20" s="39">
        <f>Cﾌﾞﾛｯｸ!V3</f>
        <v>1</v>
      </c>
      <c r="E20" s="39">
        <f>Cﾌﾞﾛｯｸ!W3</f>
        <v>0</v>
      </c>
      <c r="F20" s="39">
        <f>Cﾌﾞﾛｯｸ!X3</f>
        <v>51</v>
      </c>
      <c r="G20" s="39">
        <f>Cﾌﾞﾛｯｸ!Y3</f>
        <v>18</v>
      </c>
      <c r="H20" s="39">
        <f>Cﾌﾞﾛｯｸ!Z3</f>
        <v>33</v>
      </c>
      <c r="I20" s="50"/>
      <c r="J20" s="39" t="s">
        <v>60</v>
      </c>
      <c r="K20" s="39">
        <f>Iﾌﾞﾛｯｸ!T3</f>
        <v>5</v>
      </c>
      <c r="L20" s="39">
        <f>Iﾌﾞﾛｯｸ!U3</f>
        <v>2</v>
      </c>
      <c r="M20" s="39">
        <f>Iﾌﾞﾛｯｸ!V3</f>
        <v>3</v>
      </c>
      <c r="N20" s="39">
        <f>Iﾌﾞﾛｯｸ!W3</f>
        <v>0</v>
      </c>
      <c r="O20" s="39">
        <f>Iﾌﾞﾛｯｸ!X3</f>
        <v>39</v>
      </c>
      <c r="P20" s="39">
        <f>Iﾌﾞﾛｯｸ!Y3</f>
        <v>42</v>
      </c>
      <c r="Q20" s="39">
        <f>Iﾌﾞﾛｯｸ!Z3</f>
        <v>-3</v>
      </c>
    </row>
    <row r="21" spans="1:17" ht="14.25">
      <c r="A21" s="39" t="s">
        <v>35</v>
      </c>
      <c r="B21" s="39">
        <f>Cﾌﾞﾛｯｸ!T4</f>
        <v>5</v>
      </c>
      <c r="C21" s="39">
        <f>Cﾌﾞﾛｯｸ!U4</f>
        <v>2</v>
      </c>
      <c r="D21" s="39">
        <f>Cﾌﾞﾛｯｸ!V4</f>
        <v>3</v>
      </c>
      <c r="E21" s="39">
        <f>Cﾌﾞﾛｯｸ!W4</f>
        <v>0</v>
      </c>
      <c r="F21" s="39">
        <f>Cﾌﾞﾛｯｸ!X4</f>
        <v>20</v>
      </c>
      <c r="G21" s="39">
        <f>Cﾌﾞﾛｯｸ!Y4</f>
        <v>55</v>
      </c>
      <c r="H21" s="39">
        <f>Cﾌﾞﾛｯｸ!Z4</f>
        <v>-35</v>
      </c>
      <c r="I21" s="50"/>
      <c r="J21" s="39" t="s">
        <v>61</v>
      </c>
      <c r="K21" s="39">
        <f>Iﾌﾞﾛｯｸ!T4</f>
        <v>5</v>
      </c>
      <c r="L21" s="39">
        <f>Iﾌﾞﾛｯｸ!U4</f>
        <v>3</v>
      </c>
      <c r="M21" s="39">
        <f>Iﾌﾞﾛｯｸ!V4</f>
        <v>2</v>
      </c>
      <c r="N21" s="39">
        <f>Iﾌﾞﾛｯｸ!W4</f>
        <v>0</v>
      </c>
      <c r="O21" s="39">
        <f>Iﾌﾞﾛｯｸ!X4</f>
        <v>60</v>
      </c>
      <c r="P21" s="39">
        <f>Iﾌﾞﾛｯｸ!Y4</f>
        <v>22</v>
      </c>
      <c r="Q21" s="39">
        <f>Iﾌﾞﾛｯｸ!Z4</f>
        <v>38</v>
      </c>
    </row>
    <row r="22" spans="1:17" ht="14.25">
      <c r="A22" s="39" t="s">
        <v>36</v>
      </c>
      <c r="B22" s="39">
        <f>Cﾌﾞﾛｯｸ!T5</f>
        <v>5</v>
      </c>
      <c r="C22" s="39">
        <f>Cﾌﾞﾛｯｸ!U5</f>
        <v>0</v>
      </c>
      <c r="D22" s="39">
        <f>Cﾌﾞﾛｯｸ!V5</f>
        <v>5</v>
      </c>
      <c r="E22" s="39">
        <f>Cﾌﾞﾛｯｸ!W5</f>
        <v>0</v>
      </c>
      <c r="F22" s="39">
        <f>Cﾌﾞﾛｯｸ!X5</f>
        <v>16</v>
      </c>
      <c r="G22" s="39">
        <f>Cﾌﾞﾛｯｸ!Y5</f>
        <v>49</v>
      </c>
      <c r="H22" s="39">
        <f>Cﾌﾞﾛｯｸ!Z5</f>
        <v>-33</v>
      </c>
      <c r="I22" s="50"/>
      <c r="J22" s="56" t="s">
        <v>62</v>
      </c>
      <c r="K22" s="39">
        <f>Iﾌﾞﾛｯｸ!T5</f>
        <v>5</v>
      </c>
      <c r="L22" s="39">
        <f>Iﾌﾞﾛｯｸ!U5</f>
        <v>5</v>
      </c>
      <c r="M22" s="39">
        <f>Iﾌﾞﾛｯｸ!V5</f>
        <v>0</v>
      </c>
      <c r="N22" s="39">
        <f>Iﾌﾞﾛｯｸ!W5</f>
        <v>0</v>
      </c>
      <c r="O22" s="39">
        <f>Iﾌﾞﾛｯｸ!X5</f>
        <v>58</v>
      </c>
      <c r="P22" s="39">
        <f>Iﾌﾞﾛｯｸ!Y5</f>
        <v>15</v>
      </c>
      <c r="Q22" s="39">
        <f>Iﾌﾞﾛｯｸ!Z5</f>
        <v>43</v>
      </c>
    </row>
    <row r="23" spans="1:17" ht="14.25">
      <c r="A23" s="56" t="s">
        <v>37</v>
      </c>
      <c r="B23" s="39">
        <f>Cﾌﾞﾛｯｸ!T6</f>
        <v>5</v>
      </c>
      <c r="C23" s="39">
        <f>Cﾌﾞﾛｯｸ!U6</f>
        <v>4</v>
      </c>
      <c r="D23" s="39">
        <f>Cﾌﾞﾛｯｸ!V6</f>
        <v>1</v>
      </c>
      <c r="E23" s="39">
        <f>Cﾌﾞﾛｯｸ!W6</f>
        <v>0</v>
      </c>
      <c r="F23" s="39">
        <f>Cﾌﾞﾛｯｸ!X6</f>
        <v>62</v>
      </c>
      <c r="G23" s="39">
        <f>Cﾌﾞﾛｯｸ!Y6</f>
        <v>12</v>
      </c>
      <c r="H23" s="39">
        <f>Cﾌﾞﾛｯｸ!Z6</f>
        <v>50</v>
      </c>
      <c r="I23" s="50"/>
      <c r="J23" s="39" t="s">
        <v>95</v>
      </c>
      <c r="K23" s="39">
        <f>Iﾌﾞﾛｯｸ!T6</f>
        <v>5</v>
      </c>
      <c r="L23" s="39">
        <f>Iﾌﾞﾛｯｸ!U6</f>
        <v>1</v>
      </c>
      <c r="M23" s="39">
        <f>Iﾌﾞﾛｯｸ!V6</f>
        <v>4</v>
      </c>
      <c r="N23" s="39">
        <f>Iﾌﾞﾛｯｸ!W6</f>
        <v>0</v>
      </c>
      <c r="O23" s="39">
        <f>Iﾌﾞﾛｯｸ!X6</f>
        <v>31</v>
      </c>
      <c r="P23" s="39">
        <f>Iﾌﾞﾛｯｸ!Y6</f>
        <v>50</v>
      </c>
      <c r="Q23" s="39">
        <f>Iﾌﾞﾛｯｸ!Z6</f>
        <v>-19</v>
      </c>
    </row>
    <row r="24" spans="1:17" ht="14.25">
      <c r="A24" s="39" t="s">
        <v>38</v>
      </c>
      <c r="B24" s="39">
        <f>Cﾌﾞﾛｯｸ!T7</f>
        <v>5</v>
      </c>
      <c r="C24" s="39">
        <f>Cﾌﾞﾛｯｸ!U7</f>
        <v>1</v>
      </c>
      <c r="D24" s="39">
        <f>Cﾌﾞﾛｯｸ!V7</f>
        <v>4</v>
      </c>
      <c r="E24" s="39">
        <f>Cﾌﾞﾛｯｸ!W7</f>
        <v>0</v>
      </c>
      <c r="F24" s="39">
        <f>Cﾌﾞﾛｯｸ!X7</f>
        <v>15</v>
      </c>
      <c r="G24" s="39">
        <f>Cﾌﾞﾛｯｸ!Y7</f>
        <v>41</v>
      </c>
      <c r="H24" s="39">
        <f>Cﾌﾞﾛｯｸ!Z7</f>
        <v>-26</v>
      </c>
      <c r="I24" s="50"/>
      <c r="J24" s="39" t="s">
        <v>63</v>
      </c>
      <c r="K24" s="39">
        <f>Iﾌﾞﾛｯｸ!T7</f>
        <v>5</v>
      </c>
      <c r="L24" s="39">
        <f>Iﾌﾞﾛｯｸ!U7</f>
        <v>0</v>
      </c>
      <c r="M24" s="39">
        <f>Iﾌﾞﾛｯｸ!V7</f>
        <v>5</v>
      </c>
      <c r="N24" s="39">
        <f>Iﾌﾞﾛｯｸ!W7</f>
        <v>0</v>
      </c>
      <c r="O24" s="39">
        <f>Iﾌﾞﾛｯｸ!X7</f>
        <v>3</v>
      </c>
      <c r="P24" s="39">
        <f>Iﾌﾞﾛｯｸ!Y7</f>
        <v>102</v>
      </c>
      <c r="Q24" s="39">
        <f>Iﾌﾞﾛｯｸ!Z7</f>
        <v>-99</v>
      </c>
    </row>
    <row r="25" spans="1:17" ht="14.25">
      <c r="A25" s="54"/>
      <c r="B25" s="54"/>
      <c r="C25" s="54"/>
      <c r="D25" s="54"/>
      <c r="E25" s="50"/>
      <c r="F25" s="50"/>
      <c r="G25" s="50"/>
      <c r="H25" s="50"/>
      <c r="I25" s="50"/>
      <c r="J25" s="54"/>
      <c r="K25" s="54"/>
      <c r="L25" s="54"/>
      <c r="M25" s="54"/>
      <c r="N25" s="50"/>
      <c r="O25" s="50"/>
      <c r="P25" s="50"/>
      <c r="Q25" s="50"/>
    </row>
    <row r="26" spans="1:17" ht="14.25">
      <c r="A26" s="51" t="s">
        <v>3</v>
      </c>
      <c r="B26" s="52" t="s">
        <v>8</v>
      </c>
      <c r="C26" s="52" t="s">
        <v>9</v>
      </c>
      <c r="D26" s="52" t="s">
        <v>10</v>
      </c>
      <c r="E26" s="52" t="s">
        <v>11</v>
      </c>
      <c r="F26" s="52" t="s">
        <v>12</v>
      </c>
      <c r="G26" s="52" t="s">
        <v>13</v>
      </c>
      <c r="H26" s="52" t="s">
        <v>14</v>
      </c>
      <c r="I26" s="50"/>
      <c r="J26" s="65" t="s">
        <v>19</v>
      </c>
      <c r="K26" s="66" t="s">
        <v>8</v>
      </c>
      <c r="L26" s="66" t="s">
        <v>9</v>
      </c>
      <c r="M26" s="66" t="s">
        <v>10</v>
      </c>
      <c r="N26" s="66" t="s">
        <v>11</v>
      </c>
      <c r="O26" s="66" t="s">
        <v>12</v>
      </c>
      <c r="P26" s="66" t="s">
        <v>13</v>
      </c>
      <c r="Q26" s="66" t="s">
        <v>14</v>
      </c>
    </row>
    <row r="27" spans="1:17" ht="14.25">
      <c r="A27" s="56" t="s">
        <v>39</v>
      </c>
      <c r="B27" s="39">
        <f>Ｄﾌﾞﾛｯｸ!T2</f>
        <v>5</v>
      </c>
      <c r="C27" s="39">
        <f>Ｄﾌﾞﾛｯｸ!U2</f>
        <v>5</v>
      </c>
      <c r="D27" s="39">
        <f>Ｄﾌﾞﾛｯｸ!V2</f>
        <v>0</v>
      </c>
      <c r="E27" s="39">
        <f>Ｄﾌﾞﾛｯｸ!W2</f>
        <v>0</v>
      </c>
      <c r="F27" s="39">
        <f>Ｄﾌﾞﾛｯｸ!X2</f>
        <v>62</v>
      </c>
      <c r="G27" s="39">
        <f>Ｄﾌﾞﾛｯｸ!Y2</f>
        <v>32</v>
      </c>
      <c r="H27" s="39">
        <f>Ｄﾌﾞﾛｯｸ!Z2</f>
        <v>30</v>
      </c>
      <c r="I27" s="50"/>
      <c r="J27" s="39" t="s">
        <v>89</v>
      </c>
      <c r="K27" s="39">
        <f>Jﾌﾞﾛｯｸ!T2</f>
        <v>5</v>
      </c>
      <c r="L27" s="39">
        <f>Jﾌﾞﾛｯｸ!U2</f>
        <v>1</v>
      </c>
      <c r="M27" s="39">
        <f>Jﾌﾞﾛｯｸ!V2</f>
        <v>3</v>
      </c>
      <c r="N27" s="39">
        <f>Jﾌﾞﾛｯｸ!W2</f>
        <v>1</v>
      </c>
      <c r="O27" s="39">
        <f>Jﾌﾞﾛｯｸ!X2</f>
        <v>16</v>
      </c>
      <c r="P27" s="39">
        <f>Jﾌﾞﾛｯｸ!Y2</f>
        <v>34</v>
      </c>
      <c r="Q27" s="39">
        <f>Jﾌﾞﾛｯｸ!Z2</f>
        <v>-18</v>
      </c>
    </row>
    <row r="28" spans="1:17" ht="14.25">
      <c r="A28" s="39" t="s">
        <v>40</v>
      </c>
      <c r="B28" s="39">
        <f>Ｄﾌﾞﾛｯｸ!T3</f>
        <v>5</v>
      </c>
      <c r="C28" s="39">
        <f>Ｄﾌﾞﾛｯｸ!U3</f>
        <v>3</v>
      </c>
      <c r="D28" s="39">
        <f>Ｄﾌﾞﾛｯｸ!V3</f>
        <v>2</v>
      </c>
      <c r="E28" s="39">
        <f>Ｄﾌﾞﾛｯｸ!W3</f>
        <v>0</v>
      </c>
      <c r="F28" s="39">
        <f>Ｄﾌﾞﾛｯｸ!X3</f>
        <v>50</v>
      </c>
      <c r="G28" s="39">
        <f>Ｄﾌﾞﾛｯｸ!Y3</f>
        <v>48</v>
      </c>
      <c r="H28" s="39">
        <f>Ｄﾌﾞﾛｯｸ!Z3</f>
        <v>2</v>
      </c>
      <c r="I28" s="50"/>
      <c r="J28" s="39" t="s">
        <v>64</v>
      </c>
      <c r="K28" s="39">
        <f>Jﾌﾞﾛｯｸ!T3</f>
        <v>5</v>
      </c>
      <c r="L28" s="39">
        <f>Jﾌﾞﾛｯｸ!U3</f>
        <v>0</v>
      </c>
      <c r="M28" s="39">
        <f>Jﾌﾞﾛｯｸ!V3</f>
        <v>5</v>
      </c>
      <c r="N28" s="39">
        <f>Jﾌﾞﾛｯｸ!W3</f>
        <v>0</v>
      </c>
      <c r="O28" s="39">
        <f>Jﾌﾞﾛｯｸ!X3</f>
        <v>5</v>
      </c>
      <c r="P28" s="39">
        <f>Jﾌﾞﾛｯｸ!Y3</f>
        <v>54</v>
      </c>
      <c r="Q28" s="39">
        <f>Jﾌﾞﾛｯｸ!Z3</f>
        <v>-49</v>
      </c>
    </row>
    <row r="29" spans="1:17" ht="14.25">
      <c r="A29" s="53" t="s">
        <v>77</v>
      </c>
      <c r="B29" s="53">
        <f>Ｄﾌﾞﾛｯｸ!T4</f>
        <v>4</v>
      </c>
      <c r="C29" s="53">
        <f>Ｄﾌﾞﾛｯｸ!U4</f>
        <v>3</v>
      </c>
      <c r="D29" s="53">
        <f>Ｄﾌﾞﾛｯｸ!V4</f>
        <v>1</v>
      </c>
      <c r="E29" s="53">
        <f>Ｄﾌﾞﾛｯｸ!W4</f>
        <v>0</v>
      </c>
      <c r="F29" s="53">
        <f>Ｄﾌﾞﾛｯｸ!X4</f>
        <v>68</v>
      </c>
      <c r="G29" s="53">
        <f>Ｄﾌﾞﾛｯｸ!Y4</f>
        <v>14</v>
      </c>
      <c r="H29" s="53">
        <f>Ｄﾌﾞﾛｯｸ!Z4</f>
        <v>54</v>
      </c>
      <c r="I29" s="50"/>
      <c r="J29" s="39" t="s">
        <v>65</v>
      </c>
      <c r="K29" s="39">
        <f>Jﾌﾞﾛｯｸ!T4</f>
        <v>5</v>
      </c>
      <c r="L29" s="39">
        <f>Jﾌﾞﾛｯｸ!U4</f>
        <v>4</v>
      </c>
      <c r="M29" s="39">
        <f>Jﾌﾞﾛｯｸ!V4</f>
        <v>1</v>
      </c>
      <c r="N29" s="39">
        <f>Jﾌﾞﾛｯｸ!W4</f>
        <v>0</v>
      </c>
      <c r="O29" s="39">
        <f>Jﾌﾞﾛｯｸ!X4</f>
        <v>40</v>
      </c>
      <c r="P29" s="39">
        <f>Jﾌﾞﾛｯｸ!Y4</f>
        <v>10</v>
      </c>
      <c r="Q29" s="39">
        <f>Jﾌﾞﾛｯｸ!Z4</f>
        <v>30</v>
      </c>
    </row>
    <row r="30" spans="1:17" ht="14.25">
      <c r="A30" s="39" t="s">
        <v>41</v>
      </c>
      <c r="B30" s="39">
        <f>Ｄﾌﾞﾛｯｸ!T5</f>
        <v>5</v>
      </c>
      <c r="C30" s="39">
        <f>Ｄﾌﾞﾛｯｸ!U5</f>
        <v>2</v>
      </c>
      <c r="D30" s="39">
        <f>Ｄﾌﾞﾛｯｸ!V5</f>
        <v>3</v>
      </c>
      <c r="E30" s="39">
        <f>Ｄﾌﾞﾛｯｸ!W5</f>
        <v>0</v>
      </c>
      <c r="F30" s="39">
        <f>Ｄﾌﾞﾛｯｸ!X5</f>
        <v>60</v>
      </c>
      <c r="G30" s="39">
        <f>Ｄﾌﾞﾛｯｸ!Y5</f>
        <v>25</v>
      </c>
      <c r="H30" s="39">
        <f>Ｄﾌﾞﾛｯｸ!Z5</f>
        <v>35</v>
      </c>
      <c r="I30" s="50"/>
      <c r="J30" s="56" t="s">
        <v>66</v>
      </c>
      <c r="K30" s="39">
        <f>Jﾌﾞﾛｯｸ!T5</f>
        <v>5</v>
      </c>
      <c r="L30" s="39">
        <f>Jﾌﾞﾛｯｸ!U5</f>
        <v>4</v>
      </c>
      <c r="M30" s="39">
        <f>Jﾌﾞﾛｯｸ!V5</f>
        <v>1</v>
      </c>
      <c r="N30" s="39">
        <f>Jﾌﾞﾛｯｸ!W5</f>
        <v>0</v>
      </c>
      <c r="O30" s="39">
        <f>Jﾌﾞﾛｯｸ!X5</f>
        <v>63</v>
      </c>
      <c r="P30" s="39">
        <f>Jﾌﾞﾛｯｸ!Y5</f>
        <v>16</v>
      </c>
      <c r="Q30" s="39">
        <f>Jﾌﾞﾛｯｸ!Z5</f>
        <v>47</v>
      </c>
    </row>
    <row r="31" spans="1:17" ht="14.25">
      <c r="A31" s="53" t="s">
        <v>79</v>
      </c>
      <c r="B31" s="53">
        <f>Ｄﾌﾞﾛｯｸ!T6</f>
        <v>4</v>
      </c>
      <c r="C31" s="53">
        <f>Ｄﾌﾞﾛｯｸ!U6</f>
        <v>0</v>
      </c>
      <c r="D31" s="53">
        <f>Ｄﾌﾞﾛｯｸ!V6</f>
        <v>4</v>
      </c>
      <c r="E31" s="53">
        <f>Ｄﾌﾞﾛｯｸ!W6</f>
        <v>0</v>
      </c>
      <c r="F31" s="53">
        <f>Ｄﾌﾞﾛｯｸ!X6</f>
        <v>17</v>
      </c>
      <c r="G31" s="53">
        <f>Ｄﾌﾞﾛｯｸ!Y6</f>
        <v>52</v>
      </c>
      <c r="H31" s="53">
        <f>Ｄﾌﾞﾛｯｸ!Z6</f>
        <v>-35</v>
      </c>
      <c r="I31" s="50"/>
      <c r="J31" s="39" t="s">
        <v>96</v>
      </c>
      <c r="K31" s="39">
        <f>Jﾌﾞﾛｯｸ!T6</f>
        <v>5</v>
      </c>
      <c r="L31" s="39">
        <f>Jﾌﾞﾛｯｸ!U6</f>
        <v>2</v>
      </c>
      <c r="M31" s="39">
        <f>Jﾌﾞﾛｯｸ!V6</f>
        <v>2</v>
      </c>
      <c r="N31" s="39">
        <f>Jﾌﾞﾛｯｸ!W6</f>
        <v>1</v>
      </c>
      <c r="O31" s="39">
        <f>Jﾌﾞﾛｯｸ!X6</f>
        <v>28</v>
      </c>
      <c r="P31" s="39">
        <f>Jﾌﾞﾛｯｸ!Y6</f>
        <v>22</v>
      </c>
      <c r="Q31" s="39">
        <f>Jﾌﾞﾛｯｸ!Z6</f>
        <v>6</v>
      </c>
    </row>
    <row r="32" spans="1:17" ht="14.25">
      <c r="A32" s="39" t="s">
        <v>81</v>
      </c>
      <c r="B32" s="39">
        <f>Ｄﾌﾞﾛｯｸ!T7</f>
        <v>5</v>
      </c>
      <c r="C32" s="39">
        <f>Ｄﾌﾞﾛｯｸ!U7</f>
        <v>1</v>
      </c>
      <c r="D32" s="39">
        <f>Ｄﾌﾞﾛｯｸ!V7</f>
        <v>4</v>
      </c>
      <c r="E32" s="39">
        <f>Ｄﾌﾞﾛｯｸ!W7</f>
        <v>0</v>
      </c>
      <c r="F32" s="39">
        <f>Ｄﾌﾞﾛｯｸ!X7</f>
        <v>16</v>
      </c>
      <c r="G32" s="39">
        <f>Ｄﾌﾞﾛｯｸ!Y7</f>
        <v>102</v>
      </c>
      <c r="H32" s="39">
        <f>Ｄﾌﾞﾛｯｸ!Z7</f>
        <v>-86</v>
      </c>
      <c r="I32" s="50"/>
      <c r="J32" s="39" t="s">
        <v>99</v>
      </c>
      <c r="K32" s="39">
        <f>Jﾌﾞﾛｯｸ!T7</f>
        <v>5</v>
      </c>
      <c r="L32" s="39">
        <f>Jﾌﾞﾛｯｸ!U7</f>
        <v>3</v>
      </c>
      <c r="M32" s="39">
        <f>Jﾌﾞﾛｯｸ!V7</f>
        <v>2</v>
      </c>
      <c r="N32" s="39">
        <f>Jﾌﾞﾛｯｸ!W7</f>
        <v>0</v>
      </c>
      <c r="O32" s="39">
        <f>Jﾌﾞﾛｯｸ!X7</f>
        <v>15</v>
      </c>
      <c r="P32" s="39">
        <f>Jﾌﾞﾛｯｸ!Y7</f>
        <v>31</v>
      </c>
      <c r="Q32" s="39">
        <f>Jﾌﾞﾛｯｸ!Z7</f>
        <v>-16</v>
      </c>
    </row>
    <row r="33" spans="1:17" ht="14.25">
      <c r="A33" s="54"/>
      <c r="B33" s="54"/>
      <c r="C33" s="54"/>
      <c r="D33" s="54"/>
      <c r="E33" s="50"/>
      <c r="F33" s="50"/>
      <c r="G33" s="50"/>
      <c r="H33" s="50"/>
      <c r="I33" s="50"/>
      <c r="J33" s="54"/>
      <c r="K33" s="54"/>
      <c r="L33" s="54"/>
      <c r="M33" s="54"/>
      <c r="N33" s="50"/>
      <c r="O33" s="50"/>
      <c r="P33" s="50"/>
      <c r="Q33" s="50"/>
    </row>
    <row r="34" spans="1:17" ht="14.25">
      <c r="A34" s="65" t="s">
        <v>4</v>
      </c>
      <c r="B34" s="66" t="s">
        <v>8</v>
      </c>
      <c r="C34" s="66" t="s">
        <v>9</v>
      </c>
      <c r="D34" s="66" t="s">
        <v>10</v>
      </c>
      <c r="E34" s="66" t="s">
        <v>11</v>
      </c>
      <c r="F34" s="66" t="s">
        <v>12</v>
      </c>
      <c r="G34" s="66" t="s">
        <v>13</v>
      </c>
      <c r="H34" s="66" t="s">
        <v>14</v>
      </c>
      <c r="I34" s="50"/>
      <c r="J34" s="65" t="s">
        <v>20</v>
      </c>
      <c r="K34" s="66" t="s">
        <v>8</v>
      </c>
      <c r="L34" s="66" t="s">
        <v>9</v>
      </c>
      <c r="M34" s="66" t="s">
        <v>10</v>
      </c>
      <c r="N34" s="66" t="s">
        <v>11</v>
      </c>
      <c r="O34" s="66" t="s">
        <v>12</v>
      </c>
      <c r="P34" s="66" t="s">
        <v>13</v>
      </c>
      <c r="Q34" s="66" t="s">
        <v>14</v>
      </c>
    </row>
    <row r="35" spans="1:17" ht="14.25">
      <c r="A35" s="39" t="s">
        <v>82</v>
      </c>
      <c r="B35" s="39">
        <f>Eﾌﾞﾛｯｸ!T2</f>
        <v>5</v>
      </c>
      <c r="C35" s="39">
        <f>Eﾌﾞﾛｯｸ!U2</f>
        <v>3</v>
      </c>
      <c r="D35" s="39">
        <f>Eﾌﾞﾛｯｸ!V2</f>
        <v>2</v>
      </c>
      <c r="E35" s="39">
        <f>Eﾌﾞﾛｯｸ!W2</f>
        <v>0</v>
      </c>
      <c r="F35" s="39">
        <f>Eﾌﾞﾛｯｸ!X2</f>
        <v>36</v>
      </c>
      <c r="G35" s="39">
        <f>Eﾌﾞﾛｯｸ!Y2</f>
        <v>48</v>
      </c>
      <c r="H35" s="39">
        <f>Eﾌﾞﾛｯｸ!Z2</f>
        <v>-12</v>
      </c>
      <c r="I35" s="50"/>
      <c r="J35" s="39" t="s">
        <v>90</v>
      </c>
      <c r="K35" s="39">
        <f>Kﾌﾞﾛｯｸ!T2</f>
        <v>5</v>
      </c>
      <c r="L35" s="39">
        <f>Kﾌﾞﾛｯｸ!U2</f>
        <v>4</v>
      </c>
      <c r="M35" s="39">
        <f>Kﾌﾞﾛｯｸ!V2</f>
        <v>1</v>
      </c>
      <c r="N35" s="39">
        <f>Kﾌﾞﾛｯｸ!W2</f>
        <v>0</v>
      </c>
      <c r="O35" s="39">
        <f>Kﾌﾞﾛｯｸ!X2</f>
        <v>43</v>
      </c>
      <c r="P35" s="39">
        <f>Kﾌﾞﾛｯｸ!Y2</f>
        <v>27</v>
      </c>
      <c r="Q35" s="39">
        <f>Kﾌﾞﾛｯｸ!Z2</f>
        <v>16</v>
      </c>
    </row>
    <row r="36" spans="1:17" ht="14.25">
      <c r="A36" s="39" t="s">
        <v>42</v>
      </c>
      <c r="B36" s="39">
        <f>Eﾌﾞﾛｯｸ!T3</f>
        <v>5</v>
      </c>
      <c r="C36" s="39">
        <f>Eﾌﾞﾛｯｸ!U3</f>
        <v>2</v>
      </c>
      <c r="D36" s="39">
        <f>Eﾌﾞﾛｯｸ!V3</f>
        <v>2</v>
      </c>
      <c r="E36" s="39">
        <f>Eﾌﾞﾛｯｸ!W3</f>
        <v>1</v>
      </c>
      <c r="F36" s="39">
        <f>Eﾌﾞﾛｯｸ!X3</f>
        <v>60</v>
      </c>
      <c r="G36" s="39">
        <f>Eﾌﾞﾛｯｸ!Y3</f>
        <v>27</v>
      </c>
      <c r="H36" s="39">
        <f>Eﾌﾞﾛｯｸ!Z3</f>
        <v>33</v>
      </c>
      <c r="I36" s="50"/>
      <c r="J36" s="39" t="s">
        <v>91</v>
      </c>
      <c r="K36" s="39">
        <f>Kﾌﾞﾛｯｸ!T3</f>
        <v>5</v>
      </c>
      <c r="L36" s="39">
        <f>Kﾌﾞﾛｯｸ!U3</f>
        <v>0</v>
      </c>
      <c r="M36" s="39">
        <f>Kﾌﾞﾛｯｸ!V3</f>
        <v>4</v>
      </c>
      <c r="N36" s="39">
        <f>Kﾌﾞﾛｯｸ!W3</f>
        <v>1</v>
      </c>
      <c r="O36" s="39">
        <f>Kﾌﾞﾛｯｸ!X3</f>
        <v>31</v>
      </c>
      <c r="P36" s="39">
        <f>Kﾌﾞﾛｯｸ!Y3</f>
        <v>71</v>
      </c>
      <c r="Q36" s="39">
        <f>Kﾌﾞﾛｯｸ!Z3</f>
        <v>-40</v>
      </c>
    </row>
    <row r="37" spans="1:17" ht="14.25">
      <c r="A37" s="39" t="s">
        <v>85</v>
      </c>
      <c r="B37" s="39">
        <f>Eﾌﾞﾛｯｸ!T4</f>
        <v>5</v>
      </c>
      <c r="C37" s="39">
        <f>Eﾌﾞﾛｯｸ!U4</f>
        <v>1</v>
      </c>
      <c r="D37" s="39">
        <f>Eﾌﾞﾛｯｸ!V4</f>
        <v>4</v>
      </c>
      <c r="E37" s="39">
        <f>Eﾌﾞﾛｯｸ!W4</f>
        <v>0</v>
      </c>
      <c r="F37" s="39">
        <f>Eﾌﾞﾛｯｸ!X4</f>
        <v>26</v>
      </c>
      <c r="G37" s="39">
        <f>Eﾌﾞﾛｯｸ!Y4</f>
        <v>37</v>
      </c>
      <c r="H37" s="39">
        <f>Eﾌﾞﾛｯｸ!Z4</f>
        <v>-11</v>
      </c>
      <c r="I37" s="50"/>
      <c r="J37" s="39" t="s">
        <v>93</v>
      </c>
      <c r="K37" s="39">
        <f>Kﾌﾞﾛｯｸ!T4</f>
        <v>5</v>
      </c>
      <c r="L37" s="39">
        <f>Kﾌﾞﾛｯｸ!U4</f>
        <v>2</v>
      </c>
      <c r="M37" s="39">
        <f>Kﾌﾞﾛｯｸ!V4</f>
        <v>3</v>
      </c>
      <c r="N37" s="39">
        <f>Kﾌﾞﾛｯｸ!W4</f>
        <v>0</v>
      </c>
      <c r="O37" s="39">
        <f>Kﾌﾞﾛｯｸ!X4</f>
        <v>30</v>
      </c>
      <c r="P37" s="39">
        <f>Kﾌﾞﾛｯｸ!Y4</f>
        <v>53</v>
      </c>
      <c r="Q37" s="39">
        <f>Kﾌﾞﾛｯｸ!Z4</f>
        <v>-23</v>
      </c>
    </row>
    <row r="38" spans="1:17" ht="14.25">
      <c r="A38" s="39" t="s">
        <v>43</v>
      </c>
      <c r="B38" s="39">
        <f>Eﾌﾞﾛｯｸ!T5</f>
        <v>5</v>
      </c>
      <c r="C38" s="39">
        <f>Eﾌﾞﾛｯｸ!U5</f>
        <v>0</v>
      </c>
      <c r="D38" s="39">
        <f>Eﾌﾞﾛｯｸ!V5</f>
        <v>5</v>
      </c>
      <c r="E38" s="39">
        <f>Eﾌﾞﾛｯｸ!W5</f>
        <v>0</v>
      </c>
      <c r="F38" s="39">
        <f>Eﾌﾞﾛｯｸ!X5</f>
        <v>3</v>
      </c>
      <c r="G38" s="39">
        <f>Eﾌﾞﾛｯｸ!Y5</f>
        <v>94</v>
      </c>
      <c r="H38" s="39">
        <f>Eﾌﾞﾛｯｸ!Z5</f>
        <v>-91</v>
      </c>
      <c r="I38" s="50"/>
      <c r="J38" s="56" t="s">
        <v>94</v>
      </c>
      <c r="K38" s="39">
        <f>Kﾌﾞﾛｯｸ!T5</f>
        <v>5</v>
      </c>
      <c r="L38" s="39">
        <f>Kﾌﾞﾛｯｸ!U5</f>
        <v>5</v>
      </c>
      <c r="M38" s="39">
        <f>Kﾌﾞﾛｯｸ!V5</f>
        <v>0</v>
      </c>
      <c r="N38" s="39">
        <f>Kﾌﾞﾛｯｸ!W5</f>
        <v>0</v>
      </c>
      <c r="O38" s="39">
        <f>Kﾌﾞﾛｯｸ!X5</f>
        <v>87</v>
      </c>
      <c r="P38" s="39">
        <f>Kﾌﾞﾛｯｸ!Y5</f>
        <v>6</v>
      </c>
      <c r="Q38" s="39">
        <f>Kﾌﾞﾛｯｸ!Z5</f>
        <v>81</v>
      </c>
    </row>
    <row r="39" spans="1:17" ht="14.25">
      <c r="A39" s="39" t="s">
        <v>44</v>
      </c>
      <c r="B39" s="39">
        <f>Eﾌﾞﾛｯｸ!T6</f>
        <v>5</v>
      </c>
      <c r="C39" s="39">
        <f>Eﾌﾞﾛｯｸ!U6</f>
        <v>5</v>
      </c>
      <c r="D39" s="39">
        <f>Eﾌﾞﾛｯｸ!V6</f>
        <v>0</v>
      </c>
      <c r="E39" s="39">
        <f>Eﾌﾞﾛｯｸ!W6</f>
        <v>0</v>
      </c>
      <c r="F39" s="39">
        <f>Eﾌﾞﾛｯｸ!X6</f>
        <v>45</v>
      </c>
      <c r="G39" s="39">
        <f>Eﾌﾞﾛｯｸ!Y6</f>
        <v>4</v>
      </c>
      <c r="H39" s="39">
        <f>Eﾌﾞﾛｯｸ!Z6</f>
        <v>41</v>
      </c>
      <c r="I39" s="50"/>
      <c r="J39" s="39" t="s">
        <v>67</v>
      </c>
      <c r="K39" s="39">
        <f>Kﾌﾞﾛｯｸ!T6</f>
        <v>5</v>
      </c>
      <c r="L39" s="39">
        <f>Kﾌﾞﾛｯｸ!U6</f>
        <v>1</v>
      </c>
      <c r="M39" s="39">
        <f>Kﾌﾞﾛｯｸ!V6</f>
        <v>3</v>
      </c>
      <c r="N39" s="39">
        <f>Kﾌﾞﾛｯｸ!W6</f>
        <v>1</v>
      </c>
      <c r="O39" s="39">
        <f>Kﾌﾞﾛｯｸ!X6</f>
        <v>31</v>
      </c>
      <c r="P39" s="39">
        <f>Kﾌﾞﾛｯｸ!Y6</f>
        <v>45</v>
      </c>
      <c r="Q39" s="39">
        <f>Kﾌﾞﾛｯｸ!Z6</f>
        <v>-14</v>
      </c>
    </row>
    <row r="40" spans="1:17" ht="14.25">
      <c r="A40" s="56" t="s">
        <v>45</v>
      </c>
      <c r="B40" s="39">
        <f>Eﾌﾞﾛｯｸ!T7</f>
        <v>5</v>
      </c>
      <c r="C40" s="39">
        <f>Eﾌﾞﾛｯｸ!U7</f>
        <v>3</v>
      </c>
      <c r="D40" s="39">
        <f>Eﾌﾞﾛｯｸ!V7</f>
        <v>1</v>
      </c>
      <c r="E40" s="39">
        <f>Eﾌﾞﾛｯｸ!W7</f>
        <v>1</v>
      </c>
      <c r="F40" s="39">
        <f>Eﾌﾞﾛｯｸ!X7</f>
        <v>64</v>
      </c>
      <c r="G40" s="39">
        <f>Eﾌﾞﾛｯｸ!Y7</f>
        <v>24</v>
      </c>
      <c r="H40" s="39">
        <f>Eﾌﾞﾛｯｸ!Z7</f>
        <v>40</v>
      </c>
      <c r="I40" s="50"/>
      <c r="J40" s="39" t="s">
        <v>100</v>
      </c>
      <c r="K40" s="39">
        <f>Kﾌﾞﾛｯｸ!T7</f>
        <v>5</v>
      </c>
      <c r="L40" s="39">
        <f>Kﾌﾞﾛｯｸ!U7</f>
        <v>2</v>
      </c>
      <c r="M40" s="39">
        <f>Kﾌﾞﾛｯｸ!V7</f>
        <v>3</v>
      </c>
      <c r="N40" s="39">
        <f>Kﾌﾞﾛｯｸ!W7</f>
        <v>0</v>
      </c>
      <c r="O40" s="39">
        <f>Kﾌﾞﾛｯｸ!X7</f>
        <v>39</v>
      </c>
      <c r="P40" s="39">
        <f>Kﾌﾞﾛｯｸ!Y7</f>
        <v>59</v>
      </c>
      <c r="Q40" s="39">
        <f>Kﾌﾞﾛｯｸ!Z7</f>
        <v>-20</v>
      </c>
    </row>
    <row r="41" spans="1:17" ht="14.25">
      <c r="A41" s="54"/>
      <c r="B41" s="54"/>
      <c r="C41" s="54"/>
      <c r="D41" s="54"/>
      <c r="E41" s="50"/>
      <c r="F41" s="50"/>
      <c r="G41" s="50"/>
      <c r="H41" s="50"/>
      <c r="I41" s="50"/>
      <c r="J41" s="54"/>
      <c r="K41" s="54"/>
      <c r="L41" s="54"/>
      <c r="M41" s="54"/>
      <c r="N41" s="50"/>
      <c r="O41" s="50"/>
      <c r="P41" s="50"/>
      <c r="Q41" s="50"/>
    </row>
    <row r="42" spans="1:17" ht="14.25">
      <c r="A42" s="65" t="s">
        <v>5</v>
      </c>
      <c r="B42" s="66" t="s">
        <v>8</v>
      </c>
      <c r="C42" s="66" t="s">
        <v>9</v>
      </c>
      <c r="D42" s="66" t="s">
        <v>10</v>
      </c>
      <c r="E42" s="66" t="s">
        <v>11</v>
      </c>
      <c r="F42" s="66" t="s">
        <v>12</v>
      </c>
      <c r="G42" s="66" t="s">
        <v>13</v>
      </c>
      <c r="H42" s="66" t="s">
        <v>14</v>
      </c>
      <c r="I42" s="50"/>
      <c r="J42" s="65" t="s">
        <v>21</v>
      </c>
      <c r="K42" s="66" t="s">
        <v>8</v>
      </c>
      <c r="L42" s="66" t="s">
        <v>9</v>
      </c>
      <c r="M42" s="66" t="s">
        <v>10</v>
      </c>
      <c r="N42" s="66" t="s">
        <v>11</v>
      </c>
      <c r="O42" s="66" t="s">
        <v>12</v>
      </c>
      <c r="P42" s="66" t="s">
        <v>13</v>
      </c>
      <c r="Q42" s="66" t="s">
        <v>14</v>
      </c>
    </row>
    <row r="43" spans="1:17" ht="14.25">
      <c r="A43" s="39" t="s">
        <v>46</v>
      </c>
      <c r="B43" s="39">
        <f>Fﾌﾞﾛｯｸ!T2</f>
        <v>5</v>
      </c>
      <c r="C43" s="39">
        <f>Fﾌﾞﾛｯｸ!U2</f>
        <v>1</v>
      </c>
      <c r="D43" s="39">
        <f>Fﾌﾞﾛｯｸ!V2</f>
        <v>4</v>
      </c>
      <c r="E43" s="39">
        <f>Fﾌﾞﾛｯｸ!W2</f>
        <v>0</v>
      </c>
      <c r="F43" s="39">
        <f>Fﾌﾞﾛｯｸ!X2</f>
        <v>34</v>
      </c>
      <c r="G43" s="39">
        <f>Fﾌﾞﾛｯｸ!Y2</f>
        <v>72</v>
      </c>
      <c r="H43" s="39">
        <f>Fﾌﾞﾛｯｸ!Z2</f>
        <v>-38</v>
      </c>
      <c r="I43" s="50"/>
      <c r="J43" s="56" t="s">
        <v>68</v>
      </c>
      <c r="K43" s="39">
        <f>Lﾌﾞﾛｯｸ!T2</f>
        <v>5</v>
      </c>
      <c r="L43" s="39">
        <f>Lﾌﾞﾛｯｸ!U2</f>
        <v>5</v>
      </c>
      <c r="M43" s="39">
        <f>Lﾌﾞﾛｯｸ!V2</f>
        <v>0</v>
      </c>
      <c r="N43" s="39">
        <f>Lﾌﾞﾛｯｸ!W2</f>
        <v>0</v>
      </c>
      <c r="O43" s="39">
        <f>Lﾌﾞﾛｯｸ!X2</f>
        <v>77</v>
      </c>
      <c r="P43" s="39">
        <f>Lﾌﾞﾛｯｸ!Y2</f>
        <v>8</v>
      </c>
      <c r="Q43" s="39">
        <f>Lﾌﾞﾛｯｸ!Z2</f>
        <v>69</v>
      </c>
    </row>
    <row r="44" spans="1:17" ht="14.25">
      <c r="A44" s="56" t="s">
        <v>47</v>
      </c>
      <c r="B44" s="39">
        <f>Fﾌﾞﾛｯｸ!T3</f>
        <v>5</v>
      </c>
      <c r="C44" s="39">
        <f>Fﾌﾞﾛｯｸ!U3</f>
        <v>4</v>
      </c>
      <c r="D44" s="39">
        <f>Fﾌﾞﾛｯｸ!V3</f>
        <v>1</v>
      </c>
      <c r="E44" s="39">
        <f>Fﾌﾞﾛｯｸ!W3</f>
        <v>0</v>
      </c>
      <c r="F44" s="39">
        <f>Fﾌﾞﾛｯｸ!X3</f>
        <v>76</v>
      </c>
      <c r="G44" s="39">
        <f>Fﾌﾞﾛｯｸ!Y3</f>
        <v>7</v>
      </c>
      <c r="H44" s="39">
        <f>Fﾌﾞﾛｯｸ!Z3</f>
        <v>69</v>
      </c>
      <c r="I44" s="50"/>
      <c r="J44" s="39" t="s">
        <v>92</v>
      </c>
      <c r="K44" s="39">
        <f>Lﾌﾞﾛｯｸ!T3</f>
        <v>5</v>
      </c>
      <c r="L44" s="39">
        <f>Lﾌﾞﾛｯｸ!U3</f>
        <v>4</v>
      </c>
      <c r="M44" s="39">
        <f>Lﾌﾞﾛｯｸ!V3</f>
        <v>1</v>
      </c>
      <c r="N44" s="39">
        <f>Lﾌﾞﾛｯｸ!W3</f>
        <v>0</v>
      </c>
      <c r="O44" s="39">
        <f>Lﾌﾞﾛｯｸ!X3</f>
        <v>52</v>
      </c>
      <c r="P44" s="39">
        <f>Lﾌﾞﾛｯｸ!Y3</f>
        <v>19</v>
      </c>
      <c r="Q44" s="39">
        <f>Lﾌﾞﾛｯｸ!Z3</f>
        <v>33</v>
      </c>
    </row>
    <row r="45" spans="1:17" ht="14.25">
      <c r="A45" s="39" t="s">
        <v>48</v>
      </c>
      <c r="B45" s="39">
        <f>Fﾌﾞﾛｯｸ!T4</f>
        <v>5</v>
      </c>
      <c r="C45" s="39">
        <f>Fﾌﾞﾛｯｸ!U4</f>
        <v>5</v>
      </c>
      <c r="D45" s="39">
        <f>Fﾌﾞﾛｯｸ!V4</f>
        <v>0</v>
      </c>
      <c r="E45" s="39">
        <f>Fﾌﾞﾛｯｸ!W4</f>
        <v>0</v>
      </c>
      <c r="F45" s="39">
        <f>Fﾌﾞﾛｯｸ!X4</f>
        <v>77</v>
      </c>
      <c r="G45" s="39">
        <f>Fﾌﾞﾛｯｸ!Y4</f>
        <v>5</v>
      </c>
      <c r="H45" s="39">
        <f>Fﾌﾞﾛｯｸ!Z4</f>
        <v>72</v>
      </c>
      <c r="I45" s="50"/>
      <c r="J45" s="39" t="s">
        <v>69</v>
      </c>
      <c r="K45" s="39">
        <f>Lﾌﾞﾛｯｸ!T4</f>
        <v>5</v>
      </c>
      <c r="L45" s="39">
        <f>Lﾌﾞﾛｯｸ!U4</f>
        <v>3</v>
      </c>
      <c r="M45" s="39">
        <f>Lﾌﾞﾛｯｸ!V4</f>
        <v>2</v>
      </c>
      <c r="N45" s="39">
        <f>Lﾌﾞﾛｯｸ!W4</f>
        <v>0</v>
      </c>
      <c r="O45" s="39">
        <f>Lﾌﾞﾛｯｸ!X4</f>
        <v>36</v>
      </c>
      <c r="P45" s="39">
        <f>Lﾌﾞﾛｯｸ!Y4</f>
        <v>32</v>
      </c>
      <c r="Q45" s="39">
        <f>Lﾌﾞﾛｯｸ!Z4</f>
        <v>4</v>
      </c>
    </row>
    <row r="46" spans="1:17" ht="14.25">
      <c r="A46" s="39" t="s">
        <v>87</v>
      </c>
      <c r="B46" s="39">
        <f>Fﾌﾞﾛｯｸ!T5</f>
        <v>5</v>
      </c>
      <c r="C46" s="39">
        <f>Fﾌﾞﾛｯｸ!U5</f>
        <v>2</v>
      </c>
      <c r="D46" s="39">
        <f>Fﾌﾞﾛｯｸ!V5</f>
        <v>3</v>
      </c>
      <c r="E46" s="39">
        <f>Fﾌﾞﾛｯｸ!W5</f>
        <v>0</v>
      </c>
      <c r="F46" s="39">
        <f>Fﾌﾞﾛｯｸ!X5</f>
        <v>36</v>
      </c>
      <c r="G46" s="39">
        <f>Fﾌﾞﾛｯｸ!Y5</f>
        <v>66</v>
      </c>
      <c r="H46" s="39">
        <f>Fﾌﾞﾛｯｸ!Z5</f>
        <v>-30</v>
      </c>
      <c r="I46" s="50"/>
      <c r="J46" s="39" t="s">
        <v>70</v>
      </c>
      <c r="K46" s="39">
        <f>Lﾌﾞﾛｯｸ!T5</f>
        <v>5</v>
      </c>
      <c r="L46" s="39">
        <f>Lﾌﾞﾛｯｸ!U5</f>
        <v>2</v>
      </c>
      <c r="M46" s="39">
        <f>Lﾌﾞﾛｯｸ!V5</f>
        <v>3</v>
      </c>
      <c r="N46" s="39">
        <f>Lﾌﾞﾛｯｸ!W5</f>
        <v>0</v>
      </c>
      <c r="O46" s="39">
        <f>Lﾌﾞﾛｯｸ!X5</f>
        <v>36</v>
      </c>
      <c r="P46" s="39">
        <f>Lﾌﾞﾛｯｸ!Y5</f>
        <v>38</v>
      </c>
      <c r="Q46" s="39">
        <f>Lﾌﾞﾛｯｸ!Z5</f>
        <v>-2</v>
      </c>
    </row>
    <row r="47" spans="1:17" ht="14.25">
      <c r="A47" s="39" t="s">
        <v>49</v>
      </c>
      <c r="B47" s="39">
        <f>Fﾌﾞﾛｯｸ!T6</f>
        <v>5</v>
      </c>
      <c r="C47" s="39">
        <f>Fﾌﾞﾛｯｸ!U6</f>
        <v>2</v>
      </c>
      <c r="D47" s="39">
        <f>Fﾌﾞﾛｯｸ!V6</f>
        <v>2</v>
      </c>
      <c r="E47" s="39">
        <f>Fﾌﾞﾛｯｸ!W6</f>
        <v>1</v>
      </c>
      <c r="F47" s="39">
        <f>Fﾌﾞﾛｯｸ!X6</f>
        <v>41</v>
      </c>
      <c r="G47" s="39">
        <f>Fﾌﾞﾛｯｸ!Y6</f>
        <v>49</v>
      </c>
      <c r="H47" s="39">
        <f>Fﾌﾞﾛｯｸ!Z6</f>
        <v>-8</v>
      </c>
      <c r="I47" s="50"/>
      <c r="J47" s="39" t="s">
        <v>98</v>
      </c>
      <c r="K47" s="39">
        <f>Lﾌﾞﾛｯｸ!T6</f>
        <v>5</v>
      </c>
      <c r="L47" s="39">
        <f>Lﾌﾞﾛｯｸ!U6</f>
        <v>0</v>
      </c>
      <c r="M47" s="39">
        <f>Lﾌﾞﾛｯｸ!V6</f>
        <v>5</v>
      </c>
      <c r="N47" s="39">
        <f>Lﾌﾞﾛｯｸ!W6</f>
        <v>0</v>
      </c>
      <c r="O47" s="39">
        <f>Lﾌﾞﾛｯｸ!X6</f>
        <v>10</v>
      </c>
      <c r="P47" s="39">
        <f>Lﾌﾞﾛｯｸ!Y6</f>
        <v>97</v>
      </c>
      <c r="Q47" s="39">
        <f>Lﾌﾞﾛｯｸ!Z6</f>
        <v>-87</v>
      </c>
    </row>
    <row r="48" spans="1:17" ht="14.25">
      <c r="A48" s="39" t="s">
        <v>50</v>
      </c>
      <c r="B48" s="39">
        <f>Fﾌﾞﾛｯｸ!T7</f>
        <v>5</v>
      </c>
      <c r="C48" s="39">
        <f>Fﾌﾞﾛｯｸ!U7</f>
        <v>0</v>
      </c>
      <c r="D48" s="39">
        <f>Fﾌﾞﾛｯｸ!V7</f>
        <v>4</v>
      </c>
      <c r="E48" s="39">
        <f>Fﾌﾞﾛｯｸ!W7</f>
        <v>1</v>
      </c>
      <c r="F48" s="39">
        <f>Fﾌﾞﾛｯｸ!X7</f>
        <v>20</v>
      </c>
      <c r="G48" s="39">
        <f>Fﾌﾞﾛｯｸ!Y7</f>
        <v>85</v>
      </c>
      <c r="H48" s="39">
        <f>Fﾌﾞﾛｯｸ!Z7</f>
        <v>-65</v>
      </c>
      <c r="I48" s="50"/>
      <c r="J48" s="39" t="s">
        <v>71</v>
      </c>
      <c r="K48" s="39">
        <f>Lﾌﾞﾛｯｸ!T7</f>
        <v>5</v>
      </c>
      <c r="L48" s="39">
        <f>Lﾌﾞﾛｯｸ!U7</f>
        <v>1</v>
      </c>
      <c r="M48" s="39">
        <f>Lﾌﾞﾛｯｸ!V7</f>
        <v>4</v>
      </c>
      <c r="N48" s="39">
        <f>Lﾌﾞﾛｯｸ!W7</f>
        <v>0</v>
      </c>
      <c r="O48" s="39">
        <f>Lﾌﾞﾛｯｸ!X7</f>
        <v>33</v>
      </c>
      <c r="P48" s="39">
        <f>Lﾌﾞﾛｯｸ!Y7</f>
        <v>50</v>
      </c>
      <c r="Q48" s="39">
        <f>Lﾌﾞﾛｯｸ!Z7</f>
        <v>-17</v>
      </c>
    </row>
    <row r="49" spans="1:4" ht="14.25">
      <c r="A49" s="35"/>
      <c r="B49" s="35"/>
      <c r="C49" s="35"/>
      <c r="D49" s="35"/>
    </row>
  </sheetData>
  <sheetProtection/>
  <mergeCells count="2">
    <mergeCell ref="A1:H1"/>
    <mergeCell ref="K1:Q1"/>
  </mergeCells>
  <printOptions/>
  <pageMargins left="0.67" right="0.26" top="0.39" bottom="0.31" header="0.2" footer="0.2"/>
  <pageSetup horizontalDpi="600" verticalDpi="600" orientation="portrait" paperSize="9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K4" sqref="K4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'ﾌﾞﾛｯｸ別'!E11</f>
        <v>柏ﾘｱﾉｽ</v>
      </c>
      <c r="C1" s="101"/>
      <c r="D1" s="101"/>
      <c r="E1" s="101" t="str">
        <f>'ﾌﾞﾛｯｸ別'!E12</f>
        <v>ﾄﾞﾗｺﾞﾝZ</v>
      </c>
      <c r="F1" s="101"/>
      <c r="G1" s="101"/>
      <c r="H1" s="101" t="str">
        <f>'ﾌﾞﾛｯｸ別'!E13</f>
        <v>ｾﾝﾄﾗﾙﾊﾟｰｸｽ</v>
      </c>
      <c r="I1" s="101"/>
      <c r="J1" s="101"/>
      <c r="K1" s="101" t="str">
        <f>'ﾌﾞﾛｯｸ別'!E14</f>
        <v>鰭ヶ崎ｼﾞｭﾆｱﾌｨﾝｽﾞ</v>
      </c>
      <c r="L1" s="101"/>
      <c r="M1" s="101"/>
      <c r="N1" s="101" t="str">
        <f>'ﾌﾞﾛｯｸ別'!E15</f>
        <v>ﾘﾄﾙｷﾝｸﾞ</v>
      </c>
      <c r="O1" s="101"/>
      <c r="P1" s="101"/>
      <c r="Q1" s="101" t="str">
        <f>'ﾌﾞﾛｯｸ別'!E16</f>
        <v>清水ﾀｲｶﾞｰｽ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柏ﾘｱﾉｽ</v>
      </c>
      <c r="B2" s="102"/>
      <c r="C2" s="103"/>
      <c r="D2" s="104"/>
      <c r="E2" s="60">
        <v>9</v>
      </c>
      <c r="F2" s="61" t="str">
        <f>IF(E2&gt;0,IF(E2&gt;G2,"○",IF(E2=G2,"△","●")),"　")</f>
        <v>○</v>
      </c>
      <c r="G2" s="62">
        <v>3</v>
      </c>
      <c r="H2" s="60">
        <v>1</v>
      </c>
      <c r="I2" s="61" t="str">
        <f>IF(H2&gt;0,IF(H2&gt;J2,"○",IF(H2=J2,"△","●")),"　")</f>
        <v>●</v>
      </c>
      <c r="J2" s="62">
        <v>8</v>
      </c>
      <c r="K2" s="60">
        <v>10</v>
      </c>
      <c r="L2" s="61" t="str">
        <f>IF(K2&gt;0,IF(K2&gt;M2,"○",IF(K2=M2,"△","●")),"　")</f>
        <v>○</v>
      </c>
      <c r="M2" s="62">
        <v>2</v>
      </c>
      <c r="N2" s="60">
        <v>4</v>
      </c>
      <c r="O2" s="61" t="str">
        <f>IF(N2&gt;0,IF(N2&gt;P2,"○",IF(N2=P2,"△","●")),"　")</f>
        <v>○</v>
      </c>
      <c r="P2" s="62">
        <v>3</v>
      </c>
      <c r="Q2" s="60">
        <v>12</v>
      </c>
      <c r="R2" s="61" t="str">
        <f>IF(Q2&gt;0,IF(Q2&gt;S2,"○",IF(Q2=S2,"△","●")),"　")</f>
        <v>○</v>
      </c>
      <c r="S2" s="62">
        <v>1</v>
      </c>
      <c r="T2" s="63">
        <f aca="true" t="shared" si="0" ref="T2:T7">SUM(U2:W2)</f>
        <v>5</v>
      </c>
      <c r="U2" s="63">
        <v>4</v>
      </c>
      <c r="V2" s="63">
        <v>1</v>
      </c>
      <c r="W2" s="63">
        <v>0</v>
      </c>
      <c r="X2" s="64">
        <f>E2+H2+K2+N2+Q2</f>
        <v>36</v>
      </c>
      <c r="Y2" s="64">
        <f>G2+J2+M2+P2+S2</f>
        <v>17</v>
      </c>
      <c r="Z2" s="39">
        <f aca="true" t="shared" si="1" ref="Z2:Z7">X2-Y2</f>
        <v>19</v>
      </c>
    </row>
    <row r="3" spans="1:26" ht="75.75" customHeight="1">
      <c r="A3" s="40" t="str">
        <f>E1</f>
        <v>ﾄﾞﾗｺﾞﾝZ</v>
      </c>
      <c r="B3" s="57">
        <f>G2</f>
        <v>3</v>
      </c>
      <c r="C3" s="58" t="str">
        <f>IF(B3&gt;0,IF(B3&gt;D3,"○",IF(B3=D3,"△","●")),"　")</f>
        <v>●</v>
      </c>
      <c r="D3" s="59">
        <f>E2</f>
        <v>9</v>
      </c>
      <c r="E3" s="102"/>
      <c r="F3" s="103"/>
      <c r="G3" s="104"/>
      <c r="H3" s="60">
        <v>0</v>
      </c>
      <c r="I3" s="61" t="str">
        <f>IF(H3&gt;=0,IF(H3&gt;J3,"○",IF(H3=J3,"△","●")),"　")</f>
        <v>●</v>
      </c>
      <c r="J3" s="62">
        <v>24</v>
      </c>
      <c r="K3" s="60">
        <v>9</v>
      </c>
      <c r="L3" s="61" t="str">
        <f>IF(K3&gt;0,IF(K3&gt;M3,"○",IF(K3=M3,"△","●")),"　")</f>
        <v>●</v>
      </c>
      <c r="M3" s="62">
        <v>15</v>
      </c>
      <c r="N3" s="60">
        <v>1</v>
      </c>
      <c r="O3" s="61" t="str">
        <f>IF(N3&gt;0,IF(N3&gt;P3,"○",IF(N3=P3,"△","●")),"　")</f>
        <v>●</v>
      </c>
      <c r="P3" s="62">
        <v>30</v>
      </c>
      <c r="Q3" s="60">
        <v>24</v>
      </c>
      <c r="R3" s="61" t="str">
        <f>IF(Q3&gt;0,IF(Q3&gt;S3,"○",IF(Q3=S3,"△","●")),"　")</f>
        <v>○</v>
      </c>
      <c r="S3" s="62">
        <v>4</v>
      </c>
      <c r="T3" s="63">
        <f t="shared" si="0"/>
        <v>5</v>
      </c>
      <c r="U3" s="63">
        <v>1</v>
      </c>
      <c r="V3" s="63">
        <v>4</v>
      </c>
      <c r="W3" s="63">
        <v>0</v>
      </c>
      <c r="X3" s="64">
        <f>B3+H3+K3+N3+Q3</f>
        <v>37</v>
      </c>
      <c r="Y3" s="64">
        <f>D3+J3+M3+P3+S3</f>
        <v>82</v>
      </c>
      <c r="Z3" s="39">
        <f t="shared" si="1"/>
        <v>-45</v>
      </c>
    </row>
    <row r="4" spans="1:26" ht="75.75" customHeight="1">
      <c r="A4" s="40" t="str">
        <f>H1</f>
        <v>ｾﾝﾄﾗﾙﾊﾟｰｸｽ</v>
      </c>
      <c r="B4" s="57">
        <f>J2</f>
        <v>8</v>
      </c>
      <c r="C4" s="58" t="str">
        <f>IF(B4&gt;0,IF(B4&gt;D4,"○",IF(B4=D4,"△","●")),"　")</f>
        <v>○</v>
      </c>
      <c r="D4" s="59">
        <f>H2</f>
        <v>1</v>
      </c>
      <c r="E4" s="57">
        <f>J3</f>
        <v>24</v>
      </c>
      <c r="F4" s="58" t="str">
        <f>IF(E4&gt;0,IF(E4&gt;G4,"○",IF(E4=G4,"△","●")),"　")</f>
        <v>○</v>
      </c>
      <c r="G4" s="59">
        <f>H3</f>
        <v>0</v>
      </c>
      <c r="H4" s="102"/>
      <c r="I4" s="103"/>
      <c r="J4" s="104"/>
      <c r="K4" s="60">
        <v>6</v>
      </c>
      <c r="L4" s="61" t="str">
        <f>IF(K4&gt;0,IF(K4&gt;M4,"○",IF(K4=M4,"△","●")),"　")</f>
        <v>○</v>
      </c>
      <c r="M4" s="62">
        <v>3</v>
      </c>
      <c r="N4" s="60">
        <v>0</v>
      </c>
      <c r="O4" s="61" t="str">
        <f>IF(N4&gt;=0,IF(N4&gt;P4,"○",IF(N4=P4,"△","●")),"　")</f>
        <v>●</v>
      </c>
      <c r="P4" s="62">
        <v>3</v>
      </c>
      <c r="Q4" s="60">
        <v>29</v>
      </c>
      <c r="R4" s="61" t="str">
        <f>IF(Q4&gt;0,IF(Q4&gt;S4,"○",IF(Q4=S4,"△","●")),"　")</f>
        <v>○</v>
      </c>
      <c r="S4" s="62">
        <v>0</v>
      </c>
      <c r="T4" s="63">
        <f t="shared" si="0"/>
        <v>5</v>
      </c>
      <c r="U4" s="63">
        <v>4</v>
      </c>
      <c r="V4" s="63">
        <v>1</v>
      </c>
      <c r="W4" s="63">
        <v>0</v>
      </c>
      <c r="X4" s="64">
        <f>B4+E4+K4+N4+Q4</f>
        <v>67</v>
      </c>
      <c r="Y4" s="64">
        <f>D4+G4+M4+P4+S4</f>
        <v>7</v>
      </c>
      <c r="Z4" s="39">
        <f t="shared" si="1"/>
        <v>60</v>
      </c>
    </row>
    <row r="5" spans="1:26" ht="75.75" customHeight="1">
      <c r="A5" s="40" t="str">
        <f>K1</f>
        <v>鰭ヶ崎ｼﾞｭﾆｱﾌｨﾝｽﾞ</v>
      </c>
      <c r="B5" s="57">
        <f>M2</f>
        <v>2</v>
      </c>
      <c r="C5" s="58" t="str">
        <f>IF(B5&gt;0,IF(B5&gt;D5,"○",IF(B5=D5,"△","●")),"　")</f>
        <v>●</v>
      </c>
      <c r="D5" s="59">
        <f>K2</f>
        <v>10</v>
      </c>
      <c r="E5" s="57">
        <f>M3</f>
        <v>15</v>
      </c>
      <c r="F5" s="58" t="str">
        <f>IF(E5&gt;0,IF(E5&gt;G5,"○",IF(E5=G5,"△","●")),"　")</f>
        <v>○</v>
      </c>
      <c r="G5" s="59">
        <f>K3</f>
        <v>9</v>
      </c>
      <c r="H5" s="57">
        <f>M4</f>
        <v>3</v>
      </c>
      <c r="I5" s="58" t="str">
        <f>IF(H5&gt;0,IF(H5&gt;J5,"○",IF(H5=J5,"△","●")),"　")</f>
        <v>●</v>
      </c>
      <c r="J5" s="59">
        <f>K4</f>
        <v>6</v>
      </c>
      <c r="K5" s="102"/>
      <c r="L5" s="103"/>
      <c r="M5" s="104"/>
      <c r="N5" s="60">
        <v>0</v>
      </c>
      <c r="O5" s="61" t="str">
        <f>IF(N5&gt;=0,IF(N5&gt;P5,"○",IF(N5=P5,"△","●")),"　")</f>
        <v>●</v>
      </c>
      <c r="P5" s="62">
        <v>12</v>
      </c>
      <c r="Q5" s="60">
        <v>10</v>
      </c>
      <c r="R5" s="61" t="str">
        <f>IF(Q5&gt;0,IF(Q5&gt;S5,"○",IF(Q5=S5,"△","●")),"　")</f>
        <v>○</v>
      </c>
      <c r="S5" s="62">
        <v>0</v>
      </c>
      <c r="T5" s="63">
        <f t="shared" si="0"/>
        <v>5</v>
      </c>
      <c r="U5" s="63">
        <v>2</v>
      </c>
      <c r="V5" s="63">
        <v>3</v>
      </c>
      <c r="W5" s="63">
        <v>0</v>
      </c>
      <c r="X5" s="64">
        <f>B5+E5+H5+N5+Q5</f>
        <v>30</v>
      </c>
      <c r="Y5" s="64">
        <f>D5+G5+J5+P5+S5</f>
        <v>37</v>
      </c>
      <c r="Z5" s="39">
        <f t="shared" si="1"/>
        <v>-7</v>
      </c>
    </row>
    <row r="6" spans="1:26" ht="75.75" customHeight="1">
      <c r="A6" s="40" t="str">
        <f>N1</f>
        <v>ﾘﾄﾙｷﾝｸﾞ</v>
      </c>
      <c r="B6" s="57">
        <f>P2</f>
        <v>3</v>
      </c>
      <c r="C6" s="58" t="str">
        <f>IF(B6&gt;0,IF(B6&gt;D6,"○",IF(B6=D6,"△","●")),"　")</f>
        <v>●</v>
      </c>
      <c r="D6" s="59">
        <f>N2</f>
        <v>4</v>
      </c>
      <c r="E6" s="57">
        <f>P3</f>
        <v>30</v>
      </c>
      <c r="F6" s="58" t="str">
        <f>IF(E6&gt;0,IF(E6&gt;G6,"○",IF(E6=G6,"△","●")),"　")</f>
        <v>○</v>
      </c>
      <c r="G6" s="59">
        <f>N3</f>
        <v>1</v>
      </c>
      <c r="H6" s="57">
        <f>P4</f>
        <v>3</v>
      </c>
      <c r="I6" s="58" t="str">
        <f>IF(H6&gt;0,IF(H6&gt;J6,"○",IF(H6=J6,"△","●")),"　")</f>
        <v>○</v>
      </c>
      <c r="J6" s="59">
        <f>N4</f>
        <v>0</v>
      </c>
      <c r="K6" s="57">
        <f>P5</f>
        <v>12</v>
      </c>
      <c r="L6" s="58" t="str">
        <f>IF(K6&gt;=0,IF(K6&gt;M6,"○",IF(K6=M6,"△","●")),"　")</f>
        <v>○</v>
      </c>
      <c r="M6" s="59">
        <f>N5</f>
        <v>0</v>
      </c>
      <c r="N6" s="102"/>
      <c r="O6" s="103"/>
      <c r="P6" s="104"/>
      <c r="Q6" s="60">
        <v>17</v>
      </c>
      <c r="R6" s="61" t="str">
        <f>IF(Q6&gt;0,IF(Q6&gt;S6,"○",IF(Q6=S6,"△","●")),"　")</f>
        <v>○</v>
      </c>
      <c r="S6" s="62">
        <v>1</v>
      </c>
      <c r="T6" s="63">
        <f t="shared" si="0"/>
        <v>5</v>
      </c>
      <c r="U6" s="63">
        <v>4</v>
      </c>
      <c r="V6" s="63">
        <v>1</v>
      </c>
      <c r="W6" s="63">
        <v>0</v>
      </c>
      <c r="X6" s="64">
        <f>B6+E6+H6+K6+Q6</f>
        <v>65</v>
      </c>
      <c r="Y6" s="64">
        <f>D6+G6+J6+M6+S6</f>
        <v>6</v>
      </c>
      <c r="Z6" s="39">
        <f t="shared" si="1"/>
        <v>59</v>
      </c>
    </row>
    <row r="7" spans="1:27" ht="75.75" customHeight="1">
      <c r="A7" s="40" t="str">
        <f>Q1</f>
        <v>清水ﾀｲｶﾞｰｽ</v>
      </c>
      <c r="B7" s="57">
        <f>S2</f>
        <v>1</v>
      </c>
      <c r="C7" s="58" t="str">
        <f>IF(B7&gt;0,IF(B7&gt;D7,"○",IF(B7=D7,"△","●")),"　")</f>
        <v>●</v>
      </c>
      <c r="D7" s="59">
        <f>Q2</f>
        <v>12</v>
      </c>
      <c r="E7" s="57">
        <f>S3</f>
        <v>4</v>
      </c>
      <c r="F7" s="58" t="str">
        <f>IF(E7&gt;0,IF(E7&gt;G7,"○",IF(E7=G7,"△","●")),"　")</f>
        <v>●</v>
      </c>
      <c r="G7" s="59">
        <f>Q3</f>
        <v>24</v>
      </c>
      <c r="H7" s="57">
        <f>S4</f>
        <v>0</v>
      </c>
      <c r="I7" s="58" t="str">
        <f>IF(H7&gt;=0,IF(H7&gt;J7,"○",IF(H7=J7,"△","●")),"　")</f>
        <v>●</v>
      </c>
      <c r="J7" s="59">
        <f>Q4</f>
        <v>29</v>
      </c>
      <c r="K7" s="57">
        <f>S5</f>
        <v>0</v>
      </c>
      <c r="L7" s="58" t="str">
        <f>IF(K7&gt;=0,IF(K7&gt;M7,"○",IF(K7=M7,"△","●")),"　")</f>
        <v>●</v>
      </c>
      <c r="M7" s="59">
        <f>Q5</f>
        <v>10</v>
      </c>
      <c r="N7" s="57">
        <f>S6</f>
        <v>1</v>
      </c>
      <c r="O7" s="58" t="str">
        <f>IF(N7&gt;0,IF(N7&gt;P7,"○",IF(N7=P7,"△","●")),"　")</f>
        <v>●</v>
      </c>
      <c r="P7" s="59">
        <f>Q6</f>
        <v>17</v>
      </c>
      <c r="Q7" s="102"/>
      <c r="R7" s="103"/>
      <c r="S7" s="104"/>
      <c r="T7" s="63">
        <f t="shared" si="0"/>
        <v>5</v>
      </c>
      <c r="U7" s="63">
        <v>0</v>
      </c>
      <c r="V7" s="63">
        <v>5</v>
      </c>
      <c r="W7" s="63">
        <v>0</v>
      </c>
      <c r="X7" s="64">
        <f>B7+E7+H7+K7+N7</f>
        <v>6</v>
      </c>
      <c r="Y7" s="64">
        <f>D7+G7+J7+M7+P7</f>
        <v>92</v>
      </c>
      <c r="Z7" s="39">
        <f t="shared" si="1"/>
        <v>-86</v>
      </c>
      <c r="AA7" s="29"/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&amp;L&amp;24第２４回カリフ・ＳＧ杯（Ｇブロック）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3">
      <selection activeCell="H4" sqref="H4:J4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'ﾌﾞﾛｯｸ別'!G11</f>
        <v>柏南ｷﾞｬﾗﾝﾂ</v>
      </c>
      <c r="C1" s="101"/>
      <c r="D1" s="101"/>
      <c r="E1" s="101" t="str">
        <f>'ﾌﾞﾛｯｸ別'!G12</f>
        <v>ｽｰﾊﾟｰﾌｪﾆｯｸｽ</v>
      </c>
      <c r="F1" s="101"/>
      <c r="G1" s="101"/>
      <c r="H1" s="101" t="str">
        <f>'ﾌﾞﾛｯｸ別'!G13</f>
        <v>ﾘﾄﾙﾍﾞｱｰｽﾞ</v>
      </c>
      <c r="I1" s="101"/>
      <c r="J1" s="101"/>
      <c r="K1" s="101" t="str">
        <f>'ﾌﾞﾛｯｸ別'!G14</f>
        <v>小田急ﾗｲｵﾝｽﾞ</v>
      </c>
      <c r="L1" s="101"/>
      <c r="M1" s="101"/>
      <c r="N1" s="101" t="str">
        <f>'ﾌﾞﾛｯｸ別'!G15</f>
        <v>ﾌﾞﾗｯｸﾊﾞｰﾄﾞ</v>
      </c>
      <c r="O1" s="101"/>
      <c r="P1" s="101"/>
      <c r="Q1" s="101" t="str">
        <f>'ﾌﾞﾛｯｸ別'!G16</f>
        <v>中根ﾔﾝｷｰｽ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柏南ｷﾞｬﾗﾝﾂ</v>
      </c>
      <c r="B2" s="102"/>
      <c r="C2" s="103"/>
      <c r="D2" s="104"/>
      <c r="E2" s="60">
        <v>14</v>
      </c>
      <c r="F2" s="61" t="str">
        <f>IF(E2&gt;0,IF(E2&gt;G2,"○",IF(E2=G2,"△","●")),"　")</f>
        <v>○</v>
      </c>
      <c r="G2" s="62">
        <v>4</v>
      </c>
      <c r="H2" s="60">
        <v>1</v>
      </c>
      <c r="I2" s="61" t="str">
        <f>IF(H2&gt;0,IF(H2&gt;J2,"○",IF(H2=J2,"△","●")),"　")</f>
        <v>●</v>
      </c>
      <c r="J2" s="62">
        <v>7</v>
      </c>
      <c r="K2" s="60">
        <v>6</v>
      </c>
      <c r="L2" s="61" t="str">
        <f>IF(K2&gt;0,IF(K2&gt;M2,"○",IF(K2=M2,"△","●")),"　")</f>
        <v>○</v>
      </c>
      <c r="M2" s="62">
        <v>2</v>
      </c>
      <c r="N2" s="60">
        <v>7</v>
      </c>
      <c r="O2" s="61" t="str">
        <f>IF(N2&gt;0,IF(N2&gt;P2,"○",IF(N2=P2,"△","●")),"　")</f>
        <v>●</v>
      </c>
      <c r="P2" s="62">
        <v>10</v>
      </c>
      <c r="Q2" s="60">
        <v>1</v>
      </c>
      <c r="R2" s="61" t="str">
        <f>IF(Q2&gt;0,IF(Q2&gt;S2,"○",IF(Q2=S2,"△","●")),"　")</f>
        <v>●</v>
      </c>
      <c r="S2" s="62">
        <v>10</v>
      </c>
      <c r="T2" s="63">
        <f aca="true" t="shared" si="0" ref="T2:T7">SUM(U2:W2)</f>
        <v>5</v>
      </c>
      <c r="U2" s="63">
        <v>2</v>
      </c>
      <c r="V2" s="63">
        <v>3</v>
      </c>
      <c r="W2" s="63">
        <v>0</v>
      </c>
      <c r="X2" s="64">
        <f>E2+H2+K2+N2+Q2</f>
        <v>29</v>
      </c>
      <c r="Y2" s="64">
        <f>G2+J2+M2+P2+S2</f>
        <v>33</v>
      </c>
      <c r="Z2" s="39">
        <f aca="true" t="shared" si="1" ref="Z2:Z7">X2-Y2</f>
        <v>-4</v>
      </c>
    </row>
    <row r="3" spans="1:26" ht="75.75" customHeight="1">
      <c r="A3" s="40" t="str">
        <f>E1</f>
        <v>ｽｰﾊﾟｰﾌｪﾆｯｸｽ</v>
      </c>
      <c r="B3" s="57">
        <f>G2</f>
        <v>4</v>
      </c>
      <c r="C3" s="58" t="str">
        <f>IF(B3&gt;0,IF(B3&gt;D3,"○",IF(B3=D3,"△","●")),"　")</f>
        <v>●</v>
      </c>
      <c r="D3" s="59">
        <f>E2</f>
        <v>14</v>
      </c>
      <c r="E3" s="102"/>
      <c r="F3" s="103"/>
      <c r="G3" s="104"/>
      <c r="H3" s="60">
        <v>3</v>
      </c>
      <c r="I3" s="61" t="str">
        <f>IF(H3&gt;0,IF(H3&gt;J3,"○",IF(H3=J3,"△","●")),"　")</f>
        <v>●</v>
      </c>
      <c r="J3" s="62">
        <v>20</v>
      </c>
      <c r="K3" s="60">
        <v>4</v>
      </c>
      <c r="L3" s="61" t="str">
        <f>IF(K3&gt;0,IF(K3&gt;M3,"○",IF(K3=M3,"△","●")),"　")</f>
        <v>●</v>
      </c>
      <c r="M3" s="62">
        <v>25</v>
      </c>
      <c r="N3" s="60">
        <v>3</v>
      </c>
      <c r="O3" s="61" t="str">
        <f>IF(N3&gt;0,IF(N3&gt;P3,"○",IF(N3=P3,"△","●")),"　")</f>
        <v>●</v>
      </c>
      <c r="P3" s="62">
        <v>12</v>
      </c>
      <c r="Q3" s="60">
        <v>2</v>
      </c>
      <c r="R3" s="61" t="str">
        <f>IF(Q3&gt;0,IF(Q3&gt;S3,"○",IF(Q3=S3,"△","●")),"　")</f>
        <v>●</v>
      </c>
      <c r="S3" s="62">
        <v>9</v>
      </c>
      <c r="T3" s="63">
        <f t="shared" si="0"/>
        <v>5</v>
      </c>
      <c r="U3" s="63">
        <v>0</v>
      </c>
      <c r="V3" s="63">
        <v>5</v>
      </c>
      <c r="W3" s="63">
        <v>0</v>
      </c>
      <c r="X3" s="64">
        <f>B3+H3+K3+N3+Q3</f>
        <v>16</v>
      </c>
      <c r="Y3" s="64">
        <f>D3+J3+M3+P3+S3</f>
        <v>80</v>
      </c>
      <c r="Z3" s="39">
        <f t="shared" si="1"/>
        <v>-64</v>
      </c>
    </row>
    <row r="4" spans="1:26" ht="75.75" customHeight="1">
      <c r="A4" s="40" t="str">
        <f>H1</f>
        <v>ﾘﾄﾙﾍﾞｱｰｽﾞ</v>
      </c>
      <c r="B4" s="57">
        <f>J2</f>
        <v>7</v>
      </c>
      <c r="C4" s="58" t="str">
        <f>IF(B4&gt;0,IF(B4&gt;D4,"○",IF(B4=D4,"△","●")),"　")</f>
        <v>○</v>
      </c>
      <c r="D4" s="59">
        <f>H2</f>
        <v>1</v>
      </c>
      <c r="E4" s="57">
        <f>J3</f>
        <v>20</v>
      </c>
      <c r="F4" s="58" t="str">
        <f>IF(E4&gt;0,IF(E4&gt;G4,"○",IF(E4=G4,"△","●")),"　")</f>
        <v>○</v>
      </c>
      <c r="G4" s="59">
        <f>H3</f>
        <v>3</v>
      </c>
      <c r="H4" s="102"/>
      <c r="I4" s="103"/>
      <c r="J4" s="104"/>
      <c r="K4" s="60">
        <v>6</v>
      </c>
      <c r="L4" s="61" t="str">
        <f>IF(K4&gt;0,IF(K4&gt;M4,"○",IF(K4=M4,"△","●")),"　")</f>
        <v>○</v>
      </c>
      <c r="M4" s="62">
        <v>4</v>
      </c>
      <c r="N4" s="60">
        <v>3</v>
      </c>
      <c r="O4" s="61" t="str">
        <f>IF(N4&gt;0,IF(N4&gt;P4,"○",IF(N4=P4,"△","●")),"　")</f>
        <v>○</v>
      </c>
      <c r="P4" s="62">
        <v>2</v>
      </c>
      <c r="Q4" s="60">
        <v>14</v>
      </c>
      <c r="R4" s="61" t="str">
        <f>IF(Q4&gt;0,IF(Q4&gt;S4,"○",IF(Q4=S4,"△","●")),"　")</f>
        <v>○</v>
      </c>
      <c r="S4" s="62">
        <v>3</v>
      </c>
      <c r="T4" s="63">
        <f t="shared" si="0"/>
        <v>5</v>
      </c>
      <c r="U4" s="63">
        <v>5</v>
      </c>
      <c r="V4" s="63">
        <v>0</v>
      </c>
      <c r="W4" s="63">
        <v>0</v>
      </c>
      <c r="X4" s="64">
        <f>B4+E4+K4+N4+Q4</f>
        <v>50</v>
      </c>
      <c r="Y4" s="64">
        <f>D4+G4+M4+P4+S4</f>
        <v>13</v>
      </c>
      <c r="Z4" s="39">
        <f t="shared" si="1"/>
        <v>37</v>
      </c>
    </row>
    <row r="5" spans="1:26" ht="75.75" customHeight="1">
      <c r="A5" s="40" t="str">
        <f>K1</f>
        <v>小田急ﾗｲｵﾝｽﾞ</v>
      </c>
      <c r="B5" s="57">
        <f>M2</f>
        <v>2</v>
      </c>
      <c r="C5" s="58" t="str">
        <f>IF(B5&gt;0,IF(B5&gt;D5,"○",IF(B5=D5,"△","●")),"　")</f>
        <v>●</v>
      </c>
      <c r="D5" s="59">
        <f>K2</f>
        <v>6</v>
      </c>
      <c r="E5" s="57">
        <f>M3</f>
        <v>25</v>
      </c>
      <c r="F5" s="58" t="str">
        <f>IF(E5&gt;0,IF(E5&gt;G5,"○",IF(E5=G5,"△","●")),"　")</f>
        <v>○</v>
      </c>
      <c r="G5" s="59">
        <f>K3</f>
        <v>4</v>
      </c>
      <c r="H5" s="57">
        <f>M4</f>
        <v>4</v>
      </c>
      <c r="I5" s="58" t="str">
        <f>IF(H5&gt;0,IF(H5&gt;J5,"○",IF(H5=J5,"△","●")),"　")</f>
        <v>●</v>
      </c>
      <c r="J5" s="59">
        <f>K4</f>
        <v>6</v>
      </c>
      <c r="K5" s="102"/>
      <c r="L5" s="103"/>
      <c r="M5" s="104"/>
      <c r="N5" s="60">
        <v>17</v>
      </c>
      <c r="O5" s="61" t="str">
        <f>IF(N5&gt;0,IF(N5&gt;P5,"○",IF(N5=P5,"△","●")),"　")</f>
        <v>○</v>
      </c>
      <c r="P5" s="62">
        <v>5</v>
      </c>
      <c r="Q5" s="60">
        <v>9</v>
      </c>
      <c r="R5" s="61" t="str">
        <f>IF(Q5&gt;0,IF(Q5&gt;S5,"○",IF(Q5=S5,"△","●")),"　")</f>
        <v>○</v>
      </c>
      <c r="S5" s="62">
        <v>8</v>
      </c>
      <c r="T5" s="63">
        <f t="shared" si="0"/>
        <v>5</v>
      </c>
      <c r="U5" s="63">
        <v>3</v>
      </c>
      <c r="V5" s="63">
        <v>2</v>
      </c>
      <c r="W5" s="63">
        <v>0</v>
      </c>
      <c r="X5" s="64">
        <f>B5+E5+H5+N5+Q5</f>
        <v>57</v>
      </c>
      <c r="Y5" s="64">
        <f>D5+G5+J5+P5+S5</f>
        <v>29</v>
      </c>
      <c r="Z5" s="39">
        <f t="shared" si="1"/>
        <v>28</v>
      </c>
    </row>
    <row r="6" spans="1:26" ht="75.75" customHeight="1">
      <c r="A6" s="40" t="str">
        <f>N1</f>
        <v>ﾌﾞﾗｯｸﾊﾞｰﾄﾞ</v>
      </c>
      <c r="B6" s="57">
        <f>P2</f>
        <v>10</v>
      </c>
      <c r="C6" s="58" t="str">
        <f>IF(B6&gt;0,IF(B6&gt;D6,"○",IF(B6=D6,"△","●")),"　")</f>
        <v>○</v>
      </c>
      <c r="D6" s="59">
        <f>N2</f>
        <v>7</v>
      </c>
      <c r="E6" s="57">
        <f>P3</f>
        <v>12</v>
      </c>
      <c r="F6" s="58" t="str">
        <f>IF(E6&gt;0,IF(E6&gt;G6,"○",IF(E6=G6,"△","●")),"　")</f>
        <v>○</v>
      </c>
      <c r="G6" s="59">
        <f>N3</f>
        <v>3</v>
      </c>
      <c r="H6" s="57">
        <f>P4</f>
        <v>2</v>
      </c>
      <c r="I6" s="58" t="str">
        <f>IF(H6&gt;0,IF(H6&gt;J6,"○",IF(H6=J6,"△","●")),"　")</f>
        <v>●</v>
      </c>
      <c r="J6" s="59">
        <f>N4</f>
        <v>3</v>
      </c>
      <c r="K6" s="57">
        <f>P5</f>
        <v>5</v>
      </c>
      <c r="L6" s="58" t="str">
        <f>IF(K6&gt;0,IF(K6&gt;M6,"○",IF(K6=M6,"△","●")),"　")</f>
        <v>●</v>
      </c>
      <c r="M6" s="59">
        <f>N5</f>
        <v>17</v>
      </c>
      <c r="N6" s="102"/>
      <c r="O6" s="103"/>
      <c r="P6" s="104"/>
      <c r="Q6" s="60">
        <v>11</v>
      </c>
      <c r="R6" s="61" t="str">
        <f>IF(Q6&gt;0,IF(Q6&gt;S6,"○",IF(Q6=S6,"△","●")),"　")</f>
        <v>○</v>
      </c>
      <c r="S6" s="62">
        <v>4</v>
      </c>
      <c r="T6" s="63">
        <f t="shared" si="0"/>
        <v>5</v>
      </c>
      <c r="U6" s="63">
        <v>3</v>
      </c>
      <c r="V6" s="63">
        <v>2</v>
      </c>
      <c r="W6" s="63">
        <v>0</v>
      </c>
      <c r="X6" s="64">
        <f>B6+E6+H6+K6+Q6</f>
        <v>40</v>
      </c>
      <c r="Y6" s="64">
        <f>D6+G6+J6+M6+S6</f>
        <v>34</v>
      </c>
      <c r="Z6" s="39">
        <f t="shared" si="1"/>
        <v>6</v>
      </c>
    </row>
    <row r="7" spans="1:27" ht="75.75" customHeight="1">
      <c r="A7" s="40" t="str">
        <f>Q1</f>
        <v>中根ﾔﾝｷｰｽ</v>
      </c>
      <c r="B7" s="57">
        <f>S2</f>
        <v>10</v>
      </c>
      <c r="C7" s="58" t="str">
        <f>IF(B7&gt;0,IF(B7&gt;D7,"○",IF(B7=D7,"△","●")),"　")</f>
        <v>○</v>
      </c>
      <c r="D7" s="59">
        <f>Q2</f>
        <v>1</v>
      </c>
      <c r="E7" s="57">
        <f>S3</f>
        <v>9</v>
      </c>
      <c r="F7" s="58" t="str">
        <f>IF(E7&gt;0,IF(E7&gt;G7,"○",IF(E7=G7,"△","●")),"　")</f>
        <v>○</v>
      </c>
      <c r="G7" s="59">
        <f>Q3</f>
        <v>2</v>
      </c>
      <c r="H7" s="57">
        <f>S4</f>
        <v>3</v>
      </c>
      <c r="I7" s="58" t="str">
        <f>IF(H7&gt;0,IF(H7&gt;J7,"○",IF(H7=J7,"△","●")),"　")</f>
        <v>●</v>
      </c>
      <c r="J7" s="59">
        <f>Q4</f>
        <v>14</v>
      </c>
      <c r="K7" s="57">
        <f>S5</f>
        <v>8</v>
      </c>
      <c r="L7" s="58" t="str">
        <f>IF(K7&gt;0,IF(K7&gt;M7,"○",IF(K7=M7,"△","●")),"　")</f>
        <v>●</v>
      </c>
      <c r="M7" s="59">
        <f>Q5</f>
        <v>9</v>
      </c>
      <c r="N7" s="57">
        <f>S6</f>
        <v>4</v>
      </c>
      <c r="O7" s="58" t="str">
        <f>IF(N7&gt;0,IF(N7&gt;P7,"○",IF(N7=P7,"△","●")),"　")</f>
        <v>●</v>
      </c>
      <c r="P7" s="59">
        <f>Q6</f>
        <v>11</v>
      </c>
      <c r="Q7" s="102"/>
      <c r="R7" s="103"/>
      <c r="S7" s="104"/>
      <c r="T7" s="63">
        <f t="shared" si="0"/>
        <v>5</v>
      </c>
      <c r="U7" s="63">
        <v>2</v>
      </c>
      <c r="V7" s="63">
        <v>3</v>
      </c>
      <c r="W7" s="63">
        <v>0</v>
      </c>
      <c r="X7" s="64">
        <f>B7+E7+H7+K7+N7</f>
        <v>34</v>
      </c>
      <c r="Y7" s="64">
        <f>D7+G7+J7+M7+P7</f>
        <v>37</v>
      </c>
      <c r="Z7" s="39">
        <f t="shared" si="1"/>
        <v>-3</v>
      </c>
      <c r="AA7" s="29"/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&amp;L&amp;24第２４回カリフ・ＳＧ杯（Ｈブロック）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H2" sqref="H2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'ﾌﾞﾛｯｸ別'!A18</f>
        <v>加賀ｼｬﾄﾙｽﾞ</v>
      </c>
      <c r="C1" s="101"/>
      <c r="D1" s="101"/>
      <c r="E1" s="101" t="str">
        <f>'ﾌﾞﾛｯｸ別'!A19</f>
        <v>沼南ﾌｧｲﾔｰｽﾞ</v>
      </c>
      <c r="F1" s="101"/>
      <c r="G1" s="101"/>
      <c r="H1" s="101" t="str">
        <f>'ﾌﾞﾛｯｸ別'!A20</f>
        <v>串崎ｽﾜﾛｰｽﾞ</v>
      </c>
      <c r="I1" s="101"/>
      <c r="J1" s="101"/>
      <c r="K1" s="101" t="str">
        <f>'ﾌﾞﾛｯｸ別'!A21</f>
        <v>加岸ﾍﾞｱｰｽﾞ</v>
      </c>
      <c r="L1" s="101"/>
      <c r="M1" s="101"/>
      <c r="N1" s="101" t="str">
        <f>'ﾌﾞﾛｯｸ別'!A22</f>
        <v>ﾘﾄﾙｲｰｸﾞﾙｽ</v>
      </c>
      <c r="O1" s="101"/>
      <c r="P1" s="101"/>
      <c r="Q1" s="101" t="str">
        <f>'ﾌﾞﾛｯｸ別'!A23</f>
        <v>ﾚｯﾄﾞﾌｧｲﾀｰｽﾞ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加賀ｼｬﾄﾙｽﾞ</v>
      </c>
      <c r="B2" s="98"/>
      <c r="C2" s="99"/>
      <c r="D2" s="100"/>
      <c r="E2" s="47">
        <v>17</v>
      </c>
      <c r="F2" s="48" t="str">
        <f>IF(E2&gt;0,IF(E2&gt;G2,"○",IF(E2=G2,"△","●")),"　")</f>
        <v>○</v>
      </c>
      <c r="G2" s="49">
        <v>3</v>
      </c>
      <c r="H2" s="47">
        <v>5</v>
      </c>
      <c r="I2" s="48" t="str">
        <f>IF(H2&gt;0,IF(H2&gt;J2,"○",IF(H2=J2,"△","●")),"　")</f>
        <v>○</v>
      </c>
      <c r="J2" s="49">
        <v>3</v>
      </c>
      <c r="K2" s="47">
        <v>2</v>
      </c>
      <c r="L2" s="48" t="str">
        <f>IF(K2&gt;0,IF(K2&gt;M2,"○",IF(K2=M2,"△","●")),"　")</f>
        <v>●</v>
      </c>
      <c r="M2" s="49">
        <v>7</v>
      </c>
      <c r="N2" s="47">
        <v>14</v>
      </c>
      <c r="O2" s="48" t="str">
        <f>IF(N2&gt;0,IF(N2&gt;P2,"○",IF(N2=P2,"△","●")),"　")</f>
        <v>○</v>
      </c>
      <c r="P2" s="49">
        <v>3</v>
      </c>
      <c r="Q2" s="47">
        <v>18</v>
      </c>
      <c r="R2" s="48" t="str">
        <f>IF(Q2&gt;0,IF(Q2&gt;S2,"○",IF(Q2=S2,"△","●")),"　")</f>
        <v>○</v>
      </c>
      <c r="S2" s="49">
        <v>0</v>
      </c>
      <c r="T2" s="67">
        <f aca="true" t="shared" si="0" ref="T2:T7">SUM(U2:W2)</f>
        <v>5</v>
      </c>
      <c r="U2" s="44">
        <v>4</v>
      </c>
      <c r="V2" s="44">
        <v>1</v>
      </c>
      <c r="W2" s="44">
        <v>0</v>
      </c>
      <c r="X2" s="45">
        <f>E2+H2+K2+N2+Q2</f>
        <v>56</v>
      </c>
      <c r="Y2" s="45">
        <f>G2+J2+M2+P2+S2</f>
        <v>16</v>
      </c>
      <c r="Z2" s="46">
        <f aca="true" t="shared" si="1" ref="Z2:Z7">X2-Y2</f>
        <v>40</v>
      </c>
    </row>
    <row r="3" spans="1:26" ht="75.75" customHeight="1">
      <c r="A3" s="40" t="str">
        <f>E1</f>
        <v>沼南ﾌｧｲﾔｰｽﾞ</v>
      </c>
      <c r="B3" s="41">
        <f>G2</f>
        <v>3</v>
      </c>
      <c r="C3" s="42" t="str">
        <f>IF(B3&gt;0,IF(B3&gt;D3,"○",IF(B3=D3,"△","●")),"　")</f>
        <v>●</v>
      </c>
      <c r="D3" s="43">
        <f>E2</f>
        <v>17</v>
      </c>
      <c r="E3" s="98"/>
      <c r="F3" s="99"/>
      <c r="G3" s="100"/>
      <c r="H3" s="47">
        <v>4</v>
      </c>
      <c r="I3" s="48" t="str">
        <f>IF(H3&gt;0,IF(H3&gt;J3,"○",IF(H3=J3,"△","●")),"　")</f>
        <v>●</v>
      </c>
      <c r="J3" s="49">
        <v>9</v>
      </c>
      <c r="K3" s="47">
        <v>4</v>
      </c>
      <c r="L3" s="48" t="str">
        <f>IF(K3&gt;0,IF(K3&gt;M3,"○",IF(K3=M3,"△","●")),"　")</f>
        <v>●</v>
      </c>
      <c r="M3" s="49">
        <v>12</v>
      </c>
      <c r="N3" s="47">
        <v>8</v>
      </c>
      <c r="O3" s="48" t="str">
        <f>IF(N3&gt;0,IF(N3&gt;P3,"○",IF(N3=P3,"△","●")),"　")</f>
        <v>○</v>
      </c>
      <c r="P3" s="49">
        <v>3</v>
      </c>
      <c r="Q3" s="47">
        <v>20</v>
      </c>
      <c r="R3" s="48" t="str">
        <f>IF(Q3&gt;0,IF(Q3&gt;S3,"○",IF(Q3=S3,"△","●")),"　")</f>
        <v>○</v>
      </c>
      <c r="S3" s="49">
        <v>1</v>
      </c>
      <c r="T3" s="67">
        <f t="shared" si="0"/>
        <v>5</v>
      </c>
      <c r="U3" s="44">
        <v>2</v>
      </c>
      <c r="V3" s="44">
        <v>3</v>
      </c>
      <c r="W3" s="44">
        <v>0</v>
      </c>
      <c r="X3" s="45">
        <f>B3+H3+K3+N3+Q3</f>
        <v>39</v>
      </c>
      <c r="Y3" s="45">
        <f>D3+J3+M3+P3+S3</f>
        <v>42</v>
      </c>
      <c r="Z3" s="46">
        <f t="shared" si="1"/>
        <v>-3</v>
      </c>
    </row>
    <row r="4" spans="1:26" ht="75.75" customHeight="1">
      <c r="A4" s="40" t="str">
        <f>H1</f>
        <v>串崎ｽﾜﾛｰｽﾞ</v>
      </c>
      <c r="B4" s="41">
        <f>J2</f>
        <v>3</v>
      </c>
      <c r="C4" s="42" t="str">
        <f>IF(B4&gt;0,IF(B4&gt;D4,"○",IF(B4=D4,"△","●")),"　")</f>
        <v>●</v>
      </c>
      <c r="D4" s="43">
        <f>H2</f>
        <v>5</v>
      </c>
      <c r="E4" s="41">
        <f>J3</f>
        <v>9</v>
      </c>
      <c r="F4" s="42" t="str">
        <f>IF(E4&gt;0,IF(E4&gt;G4,"○",IF(E4=G4,"△","●")),"　")</f>
        <v>○</v>
      </c>
      <c r="G4" s="43">
        <f>H3</f>
        <v>4</v>
      </c>
      <c r="H4" s="98"/>
      <c r="I4" s="99"/>
      <c r="J4" s="100"/>
      <c r="K4" s="47">
        <v>6</v>
      </c>
      <c r="L4" s="48" t="str">
        <f>IF(K4&gt;0,IF(K4&gt;M4,"○",IF(K4=M4,"△","●")),"　")</f>
        <v>●</v>
      </c>
      <c r="M4" s="49">
        <v>10</v>
      </c>
      <c r="N4" s="47">
        <v>14</v>
      </c>
      <c r="O4" s="48" t="str">
        <f>IF(N4&gt;0,IF(N4&gt;P4,"○",IF(N4=P4,"△","●")),"　")</f>
        <v>○</v>
      </c>
      <c r="P4" s="49">
        <v>3</v>
      </c>
      <c r="Q4" s="47">
        <v>28</v>
      </c>
      <c r="R4" s="48" t="str">
        <f>IF(Q4&gt;0,IF(Q4&gt;S4,"○",IF(Q4=S4,"△","●")),"　")</f>
        <v>○</v>
      </c>
      <c r="S4" s="49">
        <v>0</v>
      </c>
      <c r="T4" s="67">
        <f t="shared" si="0"/>
        <v>5</v>
      </c>
      <c r="U4" s="44">
        <v>3</v>
      </c>
      <c r="V4" s="44">
        <v>2</v>
      </c>
      <c r="W4" s="44">
        <v>0</v>
      </c>
      <c r="X4" s="45">
        <f>B4+E4+K4+N4+Q4</f>
        <v>60</v>
      </c>
      <c r="Y4" s="45">
        <f>D4+G4+M4+P4+S4</f>
        <v>22</v>
      </c>
      <c r="Z4" s="46">
        <f t="shared" si="1"/>
        <v>38</v>
      </c>
    </row>
    <row r="5" spans="1:26" ht="75.75" customHeight="1">
      <c r="A5" s="40" t="str">
        <f>K1</f>
        <v>加岸ﾍﾞｱｰｽﾞ</v>
      </c>
      <c r="B5" s="41">
        <f>M2</f>
        <v>7</v>
      </c>
      <c r="C5" s="42" t="str">
        <f>IF(B5&gt;0,IF(B5&gt;D5,"○",IF(B5=D5,"△","●")),"　")</f>
        <v>○</v>
      </c>
      <c r="D5" s="43">
        <f>K2</f>
        <v>2</v>
      </c>
      <c r="E5" s="41">
        <f>M3</f>
        <v>12</v>
      </c>
      <c r="F5" s="42" t="str">
        <f>IF(E5&gt;0,IF(E5&gt;G5,"○",IF(E5=G5,"△","●")),"　")</f>
        <v>○</v>
      </c>
      <c r="G5" s="43">
        <f>K3</f>
        <v>4</v>
      </c>
      <c r="H5" s="41">
        <f>M4</f>
        <v>10</v>
      </c>
      <c r="I5" s="42" t="str">
        <f>IF(H5&gt;0,IF(H5&gt;J5,"○",IF(H5=J5,"△","●")),"　")</f>
        <v>○</v>
      </c>
      <c r="J5" s="43">
        <f>K4</f>
        <v>6</v>
      </c>
      <c r="K5" s="98"/>
      <c r="L5" s="99"/>
      <c r="M5" s="100"/>
      <c r="N5" s="47">
        <v>13</v>
      </c>
      <c r="O5" s="48" t="str">
        <f>IF(N5&gt;0,IF(N5&gt;P5,"○",IF(N5=P5,"△","●")),"　")</f>
        <v>○</v>
      </c>
      <c r="P5" s="49">
        <v>2</v>
      </c>
      <c r="Q5" s="47">
        <v>16</v>
      </c>
      <c r="R5" s="48" t="str">
        <f>IF(Q5&gt;0,IF(Q5&gt;S5,"○",IF(Q5=S5,"△","●")),"　")</f>
        <v>○</v>
      </c>
      <c r="S5" s="49">
        <v>1</v>
      </c>
      <c r="T5" s="67">
        <f t="shared" si="0"/>
        <v>5</v>
      </c>
      <c r="U5" s="44">
        <v>5</v>
      </c>
      <c r="V5" s="44">
        <v>0</v>
      </c>
      <c r="W5" s="44">
        <v>0</v>
      </c>
      <c r="X5" s="45">
        <f>B5+E5+H5+N5+Q5</f>
        <v>58</v>
      </c>
      <c r="Y5" s="45">
        <f>D5+G5+J5+P5+S5</f>
        <v>15</v>
      </c>
      <c r="Z5" s="46">
        <f t="shared" si="1"/>
        <v>43</v>
      </c>
    </row>
    <row r="6" spans="1:26" ht="75.75" customHeight="1">
      <c r="A6" s="40" t="str">
        <f>N1</f>
        <v>ﾘﾄﾙｲｰｸﾞﾙｽ</v>
      </c>
      <c r="B6" s="41">
        <f>P2</f>
        <v>3</v>
      </c>
      <c r="C6" s="42" t="str">
        <f>IF(B6&gt;0,IF(B6&gt;D6,"○",IF(B6=D6,"△","●")),"　")</f>
        <v>●</v>
      </c>
      <c r="D6" s="43">
        <f>N2</f>
        <v>14</v>
      </c>
      <c r="E6" s="41">
        <f>P3</f>
        <v>3</v>
      </c>
      <c r="F6" s="42" t="str">
        <f>IF(E6&gt;0,IF(E6&gt;G6,"○",IF(E6=G6,"△","●")),"　")</f>
        <v>●</v>
      </c>
      <c r="G6" s="43">
        <f>N3</f>
        <v>8</v>
      </c>
      <c r="H6" s="41">
        <f>P4</f>
        <v>3</v>
      </c>
      <c r="I6" s="42" t="str">
        <f>IF(H6&gt;0,IF(H6&gt;J6,"○",IF(H6=J6,"△","●")),"　")</f>
        <v>●</v>
      </c>
      <c r="J6" s="43">
        <f>N4</f>
        <v>14</v>
      </c>
      <c r="K6" s="41">
        <f>P5</f>
        <v>2</v>
      </c>
      <c r="L6" s="42" t="str">
        <f>IF(K6&gt;0,IF(K6&gt;M6,"○",IF(K6=M6,"△","●")),"　")</f>
        <v>●</v>
      </c>
      <c r="M6" s="43">
        <f>N5</f>
        <v>13</v>
      </c>
      <c r="N6" s="98"/>
      <c r="O6" s="99"/>
      <c r="P6" s="100"/>
      <c r="Q6" s="47">
        <v>20</v>
      </c>
      <c r="R6" s="48" t="str">
        <f>IF(Q6&gt;0,IF(Q6&gt;S6,"○",IF(Q6=S6,"△","●")),"　")</f>
        <v>○</v>
      </c>
      <c r="S6" s="49">
        <v>1</v>
      </c>
      <c r="T6" s="67">
        <f t="shared" si="0"/>
        <v>5</v>
      </c>
      <c r="U6" s="44">
        <v>1</v>
      </c>
      <c r="V6" s="44">
        <v>4</v>
      </c>
      <c r="W6" s="44">
        <v>0</v>
      </c>
      <c r="X6" s="45">
        <f>B6+E6+H6+K6+Q6</f>
        <v>31</v>
      </c>
      <c r="Y6" s="45">
        <f>D6+G6+J6+M6+S6</f>
        <v>50</v>
      </c>
      <c r="Z6" s="46">
        <f t="shared" si="1"/>
        <v>-19</v>
      </c>
    </row>
    <row r="7" spans="1:27" ht="75.75" customHeight="1">
      <c r="A7" s="40" t="str">
        <f>Q1</f>
        <v>ﾚｯﾄﾞﾌｧｲﾀｰｽﾞ</v>
      </c>
      <c r="B7" s="41">
        <f>S2</f>
        <v>0</v>
      </c>
      <c r="C7" s="42" t="str">
        <f>IF(B7&gt;=0,IF(B7&gt;D7,"○",IF(B7=D7,"△","●")),"　")</f>
        <v>●</v>
      </c>
      <c r="D7" s="43">
        <f>Q2</f>
        <v>18</v>
      </c>
      <c r="E7" s="41">
        <f>S3</f>
        <v>1</v>
      </c>
      <c r="F7" s="42" t="str">
        <f>IF(E7&gt;0,IF(E7&gt;G7,"○",IF(E7=G7,"△","●")),"　")</f>
        <v>●</v>
      </c>
      <c r="G7" s="43">
        <f>Q3</f>
        <v>20</v>
      </c>
      <c r="H7" s="41">
        <f>S4</f>
        <v>0</v>
      </c>
      <c r="I7" s="42" t="str">
        <f>IF(H7&gt;=0,IF(H7&gt;J7,"○",IF(H7=J7,"△","●")),"　")</f>
        <v>●</v>
      </c>
      <c r="J7" s="43">
        <f>Q4</f>
        <v>28</v>
      </c>
      <c r="K7" s="41">
        <f>S5</f>
        <v>1</v>
      </c>
      <c r="L7" s="42" t="str">
        <f>IF(K7&gt;0,IF(K7&gt;M7,"○",IF(K7=M7,"△","●")),"　")</f>
        <v>●</v>
      </c>
      <c r="M7" s="43">
        <f>Q5</f>
        <v>16</v>
      </c>
      <c r="N7" s="41">
        <f>S6</f>
        <v>1</v>
      </c>
      <c r="O7" s="42" t="str">
        <f>IF(N7&gt;0,IF(N7&gt;P7,"○",IF(N7=P7,"△","●")),"　")</f>
        <v>●</v>
      </c>
      <c r="P7" s="43">
        <f>Q6</f>
        <v>20</v>
      </c>
      <c r="Q7" s="98"/>
      <c r="R7" s="99"/>
      <c r="S7" s="100"/>
      <c r="T7" s="67">
        <f t="shared" si="0"/>
        <v>5</v>
      </c>
      <c r="U7" s="44">
        <v>0</v>
      </c>
      <c r="V7" s="44">
        <v>5</v>
      </c>
      <c r="W7" s="44">
        <v>0</v>
      </c>
      <c r="X7" s="45">
        <f>B7+E7+H7+K7+N7</f>
        <v>3</v>
      </c>
      <c r="Y7" s="45">
        <f>D7+G7+J7+M7+P7</f>
        <v>102</v>
      </c>
      <c r="Z7" s="46">
        <f t="shared" si="1"/>
        <v>-99</v>
      </c>
      <c r="AA7" s="29"/>
    </row>
  </sheetData>
  <sheetProtection/>
  <mergeCells count="12">
    <mergeCell ref="K5:M5"/>
    <mergeCell ref="N6:P6"/>
    <mergeCell ref="Q7:S7"/>
    <mergeCell ref="Q1:S1"/>
    <mergeCell ref="H4:J4"/>
    <mergeCell ref="B2:D2"/>
    <mergeCell ref="E3:G3"/>
    <mergeCell ref="N1:P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Q7 B2:G7 H2:T2 H3:M7 U2:Z7 Q6:T6 N3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&amp;L&amp;24第２４回カリフ・ＳＧ杯（Ｉブロック）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7" customHeight="1">
      <c r="A1" s="3"/>
      <c r="B1" s="101" t="str">
        <f>'ﾌﾞﾛｯｸ別'!C18</f>
        <v>豊上ｼﾞｭﾆｱｰｽﾞ</v>
      </c>
      <c r="C1" s="101"/>
      <c r="D1" s="101"/>
      <c r="E1" s="101" t="str">
        <f>'ﾌﾞﾛｯｸ別'!C19</f>
        <v>名戸ヶ谷ｳｫｰﾘｱｰｽﾞ</v>
      </c>
      <c r="F1" s="101"/>
      <c r="G1" s="101"/>
      <c r="H1" s="101" t="str">
        <f>'ﾌﾞﾛｯｸ別'!C20</f>
        <v>ﾔﾝｸﾞｽﾀｰｽﾞ</v>
      </c>
      <c r="I1" s="101"/>
      <c r="J1" s="101"/>
      <c r="K1" s="101" t="str">
        <f>'ﾌﾞﾛｯｸ別'!C21</f>
        <v>ありんこｱﾝﾄｽ</v>
      </c>
      <c r="L1" s="101"/>
      <c r="M1" s="101"/>
      <c r="N1" s="111" t="str">
        <f>'ﾌﾞﾛｯｸ別'!C22</f>
        <v>三郷団地少年野球部ﾗｲｵﾝｽﾞ</v>
      </c>
      <c r="O1" s="112"/>
      <c r="P1" s="113"/>
      <c r="Q1" s="101" t="str">
        <f>'ﾌﾞﾛｯｸ別'!C23</f>
        <v>野田ﾄﾞﾝｷｰｽﾞ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豊上ｼﾞｭﾆｱｰｽﾞ</v>
      </c>
      <c r="B2" s="102"/>
      <c r="C2" s="103"/>
      <c r="D2" s="104"/>
      <c r="E2" s="60">
        <v>7</v>
      </c>
      <c r="F2" s="61" t="str">
        <f>IF(E2&gt;0,IF(E2&gt;G2,"○",IF(E2=G2,"△","●")),"　")</f>
        <v>○</v>
      </c>
      <c r="G2" s="62">
        <v>2</v>
      </c>
      <c r="H2" s="60">
        <v>0</v>
      </c>
      <c r="I2" s="61" t="str">
        <f>IF(H2&gt;=0,IF(H2&gt;J2,"○",IF(H2=J2,"△","●")),"　")</f>
        <v>●</v>
      </c>
      <c r="J2" s="62">
        <v>11</v>
      </c>
      <c r="K2" s="60">
        <v>5</v>
      </c>
      <c r="L2" s="61" t="str">
        <f>IF(K2&gt;0,IF(K2&gt;M2,"○",IF(K2=M2,"△","●")),"　")</f>
        <v>●</v>
      </c>
      <c r="M2" s="62">
        <v>13</v>
      </c>
      <c r="N2" s="60">
        <v>3</v>
      </c>
      <c r="O2" s="61" t="str">
        <f>IF(N2&gt;0,IF(N2&gt;P2,"○",IF(N2=P2,"△","●")),"　")</f>
        <v>△</v>
      </c>
      <c r="P2" s="62">
        <v>3</v>
      </c>
      <c r="Q2" s="60">
        <v>1</v>
      </c>
      <c r="R2" s="61" t="str">
        <f>IF(Q2&gt;0,IF(Q2&gt;S2,"○",IF(Q2=S2,"△","●")),"　")</f>
        <v>●</v>
      </c>
      <c r="S2" s="62">
        <v>5</v>
      </c>
      <c r="T2" s="63">
        <f aca="true" t="shared" si="0" ref="T2:T7">SUM(U2:W2)</f>
        <v>5</v>
      </c>
      <c r="U2" s="63">
        <v>1</v>
      </c>
      <c r="V2" s="63">
        <v>3</v>
      </c>
      <c r="W2" s="63">
        <v>1</v>
      </c>
      <c r="X2" s="64">
        <f>E2+H2+K2+N2+Q2</f>
        <v>16</v>
      </c>
      <c r="Y2" s="64">
        <f>G2+J2+M2+P2+S2</f>
        <v>34</v>
      </c>
      <c r="Z2" s="39">
        <f aca="true" t="shared" si="1" ref="Z2:Z7">X2-Y2</f>
        <v>-18</v>
      </c>
    </row>
    <row r="3" spans="1:26" ht="75.75" customHeight="1">
      <c r="A3" s="40" t="str">
        <f>E1</f>
        <v>名戸ヶ谷ｳｫｰﾘｱｰｽﾞ</v>
      </c>
      <c r="B3" s="57">
        <f>G2</f>
        <v>2</v>
      </c>
      <c r="C3" s="58" t="str">
        <f>IF(B3&gt;=0,IF(B3&gt;D3,"○",IF(B3=D3,"△","●")),"　")</f>
        <v>●</v>
      </c>
      <c r="D3" s="59">
        <f>E2</f>
        <v>7</v>
      </c>
      <c r="E3" s="102"/>
      <c r="F3" s="103"/>
      <c r="G3" s="104"/>
      <c r="H3" s="60">
        <v>0</v>
      </c>
      <c r="I3" s="61" t="str">
        <f>IF(H3&gt;=0,IF(H3&gt;J3,"○",IF(H3=J3,"△","●")),"　")</f>
        <v>●</v>
      </c>
      <c r="J3" s="62">
        <v>7</v>
      </c>
      <c r="K3" s="60">
        <v>0</v>
      </c>
      <c r="L3" s="61" t="str">
        <f>IF(K3&gt;=0,IF(K3&gt;M3,"○",IF(K3=M3,"△","●")),"　")</f>
        <v>●</v>
      </c>
      <c r="M3" s="62">
        <v>21</v>
      </c>
      <c r="N3" s="60">
        <v>3</v>
      </c>
      <c r="O3" s="61" t="str">
        <f>IF(N3&gt;0,IF(N3&gt;P3,"○",IF(N3=P3,"△","●")),"　")</f>
        <v>●</v>
      </c>
      <c r="P3" s="62">
        <v>13</v>
      </c>
      <c r="Q3" s="60">
        <v>0</v>
      </c>
      <c r="R3" s="61" t="str">
        <f>IF(Q3&gt;=0,IF(Q3&gt;S3,"○",IF(Q3=S3,"△","●")),"　")</f>
        <v>●</v>
      </c>
      <c r="S3" s="62">
        <v>6</v>
      </c>
      <c r="T3" s="63">
        <f t="shared" si="0"/>
        <v>5</v>
      </c>
      <c r="U3" s="63">
        <v>0</v>
      </c>
      <c r="V3" s="63">
        <v>5</v>
      </c>
      <c r="W3" s="63">
        <v>0</v>
      </c>
      <c r="X3" s="64">
        <f>B3+H3+K3+N3+Q3</f>
        <v>5</v>
      </c>
      <c r="Y3" s="64">
        <f>D3+J3+M3+P3+S3</f>
        <v>54</v>
      </c>
      <c r="Z3" s="39">
        <f t="shared" si="1"/>
        <v>-49</v>
      </c>
    </row>
    <row r="4" spans="1:26" ht="75.75" customHeight="1">
      <c r="A4" s="40" t="str">
        <f>H1</f>
        <v>ﾔﾝｸﾞｽﾀｰｽﾞ</v>
      </c>
      <c r="B4" s="57">
        <f>J2</f>
        <v>11</v>
      </c>
      <c r="C4" s="58" t="str">
        <f>IF(B4&gt;=0,IF(B4&gt;D4,"○",IF(B4=D4,"△","●")),"　")</f>
        <v>○</v>
      </c>
      <c r="D4" s="59">
        <f>H2</f>
        <v>0</v>
      </c>
      <c r="E4" s="57">
        <f>J3</f>
        <v>7</v>
      </c>
      <c r="F4" s="58" t="str">
        <f>IF(E4&gt;=0,IF(E4&gt;G4,"○",IF(E4=G4,"△","●")),"　")</f>
        <v>○</v>
      </c>
      <c r="G4" s="59">
        <f>H3</f>
        <v>0</v>
      </c>
      <c r="H4" s="102"/>
      <c r="I4" s="103"/>
      <c r="J4" s="104"/>
      <c r="K4" s="60">
        <v>4</v>
      </c>
      <c r="L4" s="61" t="str">
        <f>IF(K4&gt;0,IF(K4&gt;M4,"○",IF(K4=M4,"△","●")),"　")</f>
        <v>●</v>
      </c>
      <c r="M4" s="62">
        <v>5</v>
      </c>
      <c r="N4" s="60">
        <v>8</v>
      </c>
      <c r="O4" s="61" t="str">
        <f>IF(N4&gt;0,IF(N4&gt;P4,"○",IF(N4=P4,"△","●")),"　")</f>
        <v>○</v>
      </c>
      <c r="P4" s="62">
        <v>4</v>
      </c>
      <c r="Q4" s="60">
        <v>10</v>
      </c>
      <c r="R4" s="61" t="str">
        <f>IF(Q4&gt;0,IF(Q4&gt;S4,"○",IF(Q4=S4,"△","●")),"　")</f>
        <v>○</v>
      </c>
      <c r="S4" s="62">
        <v>1</v>
      </c>
      <c r="T4" s="63">
        <f t="shared" si="0"/>
        <v>5</v>
      </c>
      <c r="U4" s="63">
        <v>4</v>
      </c>
      <c r="V4" s="63">
        <v>1</v>
      </c>
      <c r="W4" s="63">
        <v>0</v>
      </c>
      <c r="X4" s="64">
        <f>B4+E4+K4+N4+Q4</f>
        <v>40</v>
      </c>
      <c r="Y4" s="64">
        <f>D4+G4+M4+P4+S4</f>
        <v>10</v>
      </c>
      <c r="Z4" s="39">
        <f t="shared" si="1"/>
        <v>30</v>
      </c>
    </row>
    <row r="5" spans="1:26" ht="75.75" customHeight="1">
      <c r="A5" s="40" t="str">
        <f>K1</f>
        <v>ありんこｱﾝﾄｽ</v>
      </c>
      <c r="B5" s="57">
        <f>M2</f>
        <v>13</v>
      </c>
      <c r="C5" s="58" t="str">
        <f>IF(B5&gt;=0,IF(B5&gt;D5,"○",IF(B5=D5,"△","●")),"　")</f>
        <v>○</v>
      </c>
      <c r="D5" s="59">
        <f>K2</f>
        <v>5</v>
      </c>
      <c r="E5" s="57">
        <f>M3</f>
        <v>21</v>
      </c>
      <c r="F5" s="58" t="str">
        <f>IF(E5&gt;=0,IF(E5&gt;G5,"○",IF(E5=G5,"△","●")),"　")</f>
        <v>○</v>
      </c>
      <c r="G5" s="59">
        <f>K3</f>
        <v>0</v>
      </c>
      <c r="H5" s="57">
        <f>M4</f>
        <v>5</v>
      </c>
      <c r="I5" s="58" t="str">
        <f>IF(H5&gt;=0,IF(H5&gt;J5,"○",IF(H5=J5,"△","●")),"　")</f>
        <v>○</v>
      </c>
      <c r="J5" s="59">
        <f>K4</f>
        <v>4</v>
      </c>
      <c r="K5" s="102"/>
      <c r="L5" s="103"/>
      <c r="M5" s="104"/>
      <c r="N5" s="60">
        <v>5</v>
      </c>
      <c r="O5" s="61" t="str">
        <f>IF(N5&gt;0,IF(N5&gt;P5,"○",IF(N5=P5,"△","●")),"　")</f>
        <v>●</v>
      </c>
      <c r="P5" s="62">
        <v>7</v>
      </c>
      <c r="Q5" s="60">
        <v>19</v>
      </c>
      <c r="R5" s="61" t="str">
        <f>IF(Q5&gt;0,IF(Q5&gt;S5,"○",IF(Q5=S5,"△","●")),"　")</f>
        <v>○</v>
      </c>
      <c r="S5" s="62">
        <v>0</v>
      </c>
      <c r="T5" s="63">
        <f t="shared" si="0"/>
        <v>5</v>
      </c>
      <c r="U5" s="63">
        <v>4</v>
      </c>
      <c r="V5" s="63">
        <v>1</v>
      </c>
      <c r="W5" s="63">
        <v>0</v>
      </c>
      <c r="X5" s="64">
        <f>B5+E5+H5+N5+Q5</f>
        <v>63</v>
      </c>
      <c r="Y5" s="64">
        <f>D5+G5+J5+P5+S5</f>
        <v>16</v>
      </c>
      <c r="Z5" s="39">
        <f t="shared" si="1"/>
        <v>47</v>
      </c>
    </row>
    <row r="6" spans="1:26" ht="75.75" customHeight="1">
      <c r="A6" s="68" t="str">
        <f>N1</f>
        <v>三郷団地少年野球部ﾗｲｵﾝｽﾞ</v>
      </c>
      <c r="B6" s="57">
        <f>P2</f>
        <v>3</v>
      </c>
      <c r="C6" s="58" t="str">
        <f>IF(B6&gt;=0,IF(B6&gt;D6,"○",IF(B6=D6,"△","●")),"　")</f>
        <v>△</v>
      </c>
      <c r="D6" s="59">
        <f>N2</f>
        <v>3</v>
      </c>
      <c r="E6" s="57">
        <f>P3</f>
        <v>13</v>
      </c>
      <c r="F6" s="58" t="str">
        <f>IF(E6&gt;=0,IF(E6&gt;G6,"○",IF(E6=G6,"△","●")),"　")</f>
        <v>○</v>
      </c>
      <c r="G6" s="59">
        <f>N3</f>
        <v>3</v>
      </c>
      <c r="H6" s="57">
        <f>P4</f>
        <v>4</v>
      </c>
      <c r="I6" s="58" t="str">
        <f>IF(H6&gt;=0,IF(H6&gt;J6,"○",IF(H6=J6,"△","●")),"　")</f>
        <v>●</v>
      </c>
      <c r="J6" s="59">
        <f>N4</f>
        <v>8</v>
      </c>
      <c r="K6" s="57">
        <f>P5</f>
        <v>7</v>
      </c>
      <c r="L6" s="58" t="str">
        <f>IF(K6&gt;=0,IF(K6&gt;M6,"○",IF(K6=M6,"△","●")),"　")</f>
        <v>○</v>
      </c>
      <c r="M6" s="59">
        <f>N5</f>
        <v>5</v>
      </c>
      <c r="N6" s="102"/>
      <c r="O6" s="103"/>
      <c r="P6" s="104"/>
      <c r="Q6" s="60">
        <v>1</v>
      </c>
      <c r="R6" s="61" t="str">
        <f>IF(Q6&gt;0,IF(Q6&gt;S6,"○",IF(Q6=S6,"△","●")),"　")</f>
        <v>●</v>
      </c>
      <c r="S6" s="62">
        <v>3</v>
      </c>
      <c r="T6" s="63">
        <f t="shared" si="0"/>
        <v>5</v>
      </c>
      <c r="U6" s="63">
        <v>2</v>
      </c>
      <c r="V6" s="63">
        <v>2</v>
      </c>
      <c r="W6" s="63">
        <v>1</v>
      </c>
      <c r="X6" s="64">
        <f>B6+E6+H6+K6+Q6</f>
        <v>28</v>
      </c>
      <c r="Y6" s="64">
        <f>D6+G6+J6+M6+S6</f>
        <v>22</v>
      </c>
      <c r="Z6" s="39">
        <f t="shared" si="1"/>
        <v>6</v>
      </c>
    </row>
    <row r="7" spans="1:27" ht="75.75" customHeight="1">
      <c r="A7" s="40" t="str">
        <f>Q1</f>
        <v>野田ﾄﾞﾝｷｰｽﾞ</v>
      </c>
      <c r="B7" s="57">
        <f>S2</f>
        <v>5</v>
      </c>
      <c r="C7" s="58" t="str">
        <f>IF(B7&gt;=0,IF(B7&gt;D7,"○",IF(B7=D7,"△","●")),"　")</f>
        <v>○</v>
      </c>
      <c r="D7" s="59">
        <f>Q2</f>
        <v>1</v>
      </c>
      <c r="E7" s="57">
        <f>S3</f>
        <v>6</v>
      </c>
      <c r="F7" s="58" t="str">
        <f>IF(E7&gt;=0,IF(E7&gt;G7,"○",IF(E7=G7,"△","●")),"　")</f>
        <v>○</v>
      </c>
      <c r="G7" s="59">
        <f>Q3</f>
        <v>0</v>
      </c>
      <c r="H7" s="57">
        <f>S4</f>
        <v>1</v>
      </c>
      <c r="I7" s="58" t="str">
        <f>IF(H7&gt;=0,IF(H7&gt;J7,"○",IF(H7=J7,"△","●")),"　")</f>
        <v>●</v>
      </c>
      <c r="J7" s="59">
        <f>Q4</f>
        <v>10</v>
      </c>
      <c r="K7" s="57">
        <f>S5</f>
        <v>0</v>
      </c>
      <c r="L7" s="58" t="str">
        <f>IF(K7&gt;=0,IF(K7&gt;M7,"○",IF(K7=M7,"△","●")),"　")</f>
        <v>●</v>
      </c>
      <c r="M7" s="59">
        <f>Q5</f>
        <v>19</v>
      </c>
      <c r="N7" s="57">
        <f>S6</f>
        <v>3</v>
      </c>
      <c r="O7" s="58" t="str">
        <f>IF(N7&gt;=0,IF(N7&gt;P7,"○",IF(N7=P7,"△","●")),"　")</f>
        <v>○</v>
      </c>
      <c r="P7" s="59">
        <f>Q6</f>
        <v>1</v>
      </c>
      <c r="Q7" s="102"/>
      <c r="R7" s="103"/>
      <c r="S7" s="104"/>
      <c r="T7" s="63">
        <f t="shared" si="0"/>
        <v>5</v>
      </c>
      <c r="U7" s="63">
        <v>3</v>
      </c>
      <c r="V7" s="63">
        <v>2</v>
      </c>
      <c r="W7" s="63">
        <v>0</v>
      </c>
      <c r="X7" s="64">
        <f>B7+E7+H7+K7+N7</f>
        <v>15</v>
      </c>
      <c r="Y7" s="64">
        <f>D7+G7+J7+M7+P7</f>
        <v>31</v>
      </c>
      <c r="Z7" s="39">
        <f t="shared" si="1"/>
        <v>-16</v>
      </c>
      <c r="AA7" s="29"/>
    </row>
  </sheetData>
  <sheetProtection/>
  <mergeCells count="12">
    <mergeCell ref="N6:P6"/>
    <mergeCell ref="Q7:S7"/>
    <mergeCell ref="H4:J4"/>
    <mergeCell ref="B2:D2"/>
    <mergeCell ref="E3:G3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H3:M7 Q6:T6 H2:S2 B2:G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&amp;L&amp;24第２４回カリフ・ＳＧ杯（Ｊブロック）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'ﾌﾞﾛｯｸ別'!E18</f>
        <v>旭町ｻﾝﾗｲｽﾞ</v>
      </c>
      <c r="C1" s="101"/>
      <c r="D1" s="101"/>
      <c r="E1" s="101" t="str">
        <f>'ﾌﾞﾛｯｸ別'!E19</f>
        <v>つくしｲｰｸﾞﾙｽ</v>
      </c>
      <c r="F1" s="101"/>
      <c r="G1" s="101"/>
      <c r="H1" s="101" t="str">
        <f>'ﾌﾞﾛｯｸ別'!E20</f>
        <v>野菊野ﾌｧｲﾀｰｽﾞ</v>
      </c>
      <c r="I1" s="101"/>
      <c r="J1" s="101"/>
      <c r="K1" s="101" t="str">
        <f>'ﾌﾞﾛｯｸ別'!E21</f>
        <v>初石ｸｰｶﾞｰｽﾞ</v>
      </c>
      <c r="L1" s="101"/>
      <c r="M1" s="101"/>
      <c r="N1" s="101" t="str">
        <f>'ﾌﾞﾛｯｸ別'!E22</f>
        <v>ｷﾝｸﾞﾗｲｵﾝｽﾞ</v>
      </c>
      <c r="O1" s="101"/>
      <c r="P1" s="101"/>
      <c r="Q1" s="101" t="str">
        <f>'ﾌﾞﾛｯｸ別'!E23</f>
        <v>関宿ﾊﾞﾌｧﾛｰｽﾞ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旭町ｻﾝﾗｲｽﾞ</v>
      </c>
      <c r="B2" s="98"/>
      <c r="C2" s="99"/>
      <c r="D2" s="100"/>
      <c r="E2" s="47">
        <v>8</v>
      </c>
      <c r="F2" s="48" t="str">
        <f>IF(E2&gt;0,IF(E2&gt;G2,"○",IF(E2=G2,"△","●")),"　")</f>
        <v>○</v>
      </c>
      <c r="G2" s="49">
        <v>5</v>
      </c>
      <c r="H2" s="47">
        <v>16</v>
      </c>
      <c r="I2" s="48" t="str">
        <f>IF(H2&gt;0,IF(H2&gt;J2,"○",IF(H2=J2,"△","●")),"　")</f>
        <v>○</v>
      </c>
      <c r="J2" s="49">
        <v>4</v>
      </c>
      <c r="K2" s="47">
        <v>0</v>
      </c>
      <c r="L2" s="48" t="str">
        <f>IF(K2&gt;=0,IF(K2&gt;M2,"○",IF(K2=M2,"△","●")),"　")</f>
        <v>●</v>
      </c>
      <c r="M2" s="49">
        <v>7</v>
      </c>
      <c r="N2" s="47">
        <v>7</v>
      </c>
      <c r="O2" s="48" t="str">
        <f>IF(N2&gt;0,IF(N2&gt;P2,"○",IF(N2=P2,"△","●")),"　")</f>
        <v>○</v>
      </c>
      <c r="P2" s="49">
        <v>2</v>
      </c>
      <c r="Q2" s="47">
        <v>12</v>
      </c>
      <c r="R2" s="48" t="str">
        <f>IF(Q2&gt;0,IF(Q2&gt;S2,"○",IF(Q2=S2,"△","●")),"　")</f>
        <v>○</v>
      </c>
      <c r="S2" s="49">
        <v>9</v>
      </c>
      <c r="T2" s="44">
        <f aca="true" t="shared" si="0" ref="T2:T7">SUM(U2:W2)</f>
        <v>5</v>
      </c>
      <c r="U2" s="44">
        <v>4</v>
      </c>
      <c r="V2" s="44">
        <v>1</v>
      </c>
      <c r="W2" s="44">
        <v>0</v>
      </c>
      <c r="X2" s="45">
        <f>E2+H2+K2+N2+Q2</f>
        <v>43</v>
      </c>
      <c r="Y2" s="45">
        <f>G2+J2+M2+P2+S2</f>
        <v>27</v>
      </c>
      <c r="Z2" s="46">
        <f aca="true" t="shared" si="1" ref="Z2:Z7">X2-Y2</f>
        <v>16</v>
      </c>
    </row>
    <row r="3" spans="1:26" ht="75.75" customHeight="1">
      <c r="A3" s="40" t="str">
        <f>E1</f>
        <v>つくしｲｰｸﾞﾙｽ</v>
      </c>
      <c r="B3" s="41">
        <f>G2</f>
        <v>5</v>
      </c>
      <c r="C3" s="42" t="str">
        <f>IF(B3&gt;0,IF(B3&gt;D3,"○",IF(B3=D3,"△","●")),"　")</f>
        <v>●</v>
      </c>
      <c r="D3" s="43">
        <f>E2</f>
        <v>8</v>
      </c>
      <c r="E3" s="98"/>
      <c r="F3" s="99"/>
      <c r="G3" s="100"/>
      <c r="H3" s="47">
        <v>2</v>
      </c>
      <c r="I3" s="48" t="str">
        <f>IF(H3&gt;0,IF(H3&gt;J3,"○",IF(H3=J3,"△","●")),"　")</f>
        <v>●</v>
      </c>
      <c r="J3" s="49">
        <v>12</v>
      </c>
      <c r="K3" s="47">
        <v>3</v>
      </c>
      <c r="L3" s="48" t="str">
        <f>IF(K3&gt;0,IF(K3&gt;M3,"○",IF(K3=M3,"△","●")),"　")</f>
        <v>●</v>
      </c>
      <c r="M3" s="49">
        <v>26</v>
      </c>
      <c r="N3" s="47">
        <v>8</v>
      </c>
      <c r="O3" s="48" t="str">
        <f>IF(N3&gt;0,IF(N3&gt;P3,"○",IF(N3=P3,"△","●")),"　")</f>
        <v>△</v>
      </c>
      <c r="P3" s="49">
        <v>8</v>
      </c>
      <c r="Q3" s="47">
        <v>13</v>
      </c>
      <c r="R3" s="48" t="str">
        <f>IF(Q3&gt;0,IF(Q3&gt;S3,"○",IF(Q3=S3,"△","●")),"　")</f>
        <v>●</v>
      </c>
      <c r="S3" s="49">
        <v>17</v>
      </c>
      <c r="T3" s="44">
        <f t="shared" si="0"/>
        <v>5</v>
      </c>
      <c r="U3" s="44">
        <v>0</v>
      </c>
      <c r="V3" s="44">
        <v>4</v>
      </c>
      <c r="W3" s="44">
        <v>1</v>
      </c>
      <c r="X3" s="45">
        <f>B3+H3+K3+N3+Q3</f>
        <v>31</v>
      </c>
      <c r="Y3" s="45">
        <f>D3+J3+M3+P3+S3</f>
        <v>71</v>
      </c>
      <c r="Z3" s="46">
        <f t="shared" si="1"/>
        <v>-40</v>
      </c>
    </row>
    <row r="4" spans="1:26" ht="75.75" customHeight="1">
      <c r="A4" s="40" t="str">
        <f>H1</f>
        <v>野菊野ﾌｧｲﾀｰｽﾞ</v>
      </c>
      <c r="B4" s="41">
        <f>J2</f>
        <v>4</v>
      </c>
      <c r="C4" s="42" t="str">
        <f>IF(B4&gt;0,IF(B4&gt;D4,"○",IF(B4=D4,"△","●")),"　")</f>
        <v>●</v>
      </c>
      <c r="D4" s="43">
        <f>H2</f>
        <v>16</v>
      </c>
      <c r="E4" s="41">
        <f>J3</f>
        <v>12</v>
      </c>
      <c r="F4" s="42" t="str">
        <f>IF(E4&gt;0,IF(E4&gt;G4,"○",IF(E4=G4,"△","●")),"　")</f>
        <v>○</v>
      </c>
      <c r="G4" s="43">
        <f>H3</f>
        <v>2</v>
      </c>
      <c r="H4" s="98"/>
      <c r="I4" s="99"/>
      <c r="J4" s="100"/>
      <c r="K4" s="47">
        <v>0</v>
      </c>
      <c r="L4" s="48" t="str">
        <f>IF(K4&gt;=0,IF(K4&gt;M4,"○",IF(K4=M4,"△","●")),"　")</f>
        <v>●</v>
      </c>
      <c r="M4" s="49">
        <v>21</v>
      </c>
      <c r="N4" s="47">
        <v>6</v>
      </c>
      <c r="O4" s="48" t="str">
        <f>IF(N4&gt;0,IF(N4&gt;P4,"○",IF(N4=P4,"△","●")),"　")</f>
        <v>●</v>
      </c>
      <c r="P4" s="49">
        <v>12</v>
      </c>
      <c r="Q4" s="47">
        <v>8</v>
      </c>
      <c r="R4" s="48" t="str">
        <f>IF(Q4&gt;0,IF(Q4&gt;S4,"○",IF(Q4=S4,"△","●")),"　")</f>
        <v>○</v>
      </c>
      <c r="S4" s="49">
        <v>2</v>
      </c>
      <c r="T4" s="44">
        <f t="shared" si="0"/>
        <v>5</v>
      </c>
      <c r="U4" s="44">
        <v>2</v>
      </c>
      <c r="V4" s="44">
        <v>3</v>
      </c>
      <c r="W4" s="44">
        <v>0</v>
      </c>
      <c r="X4" s="45">
        <f>B4+E4+K4+N4+Q4</f>
        <v>30</v>
      </c>
      <c r="Y4" s="45">
        <f>D4+G4+M4+P4+S4</f>
        <v>53</v>
      </c>
      <c r="Z4" s="46">
        <f t="shared" si="1"/>
        <v>-23</v>
      </c>
    </row>
    <row r="5" spans="1:26" ht="75.75" customHeight="1">
      <c r="A5" s="40" t="str">
        <f>K1</f>
        <v>初石ｸｰｶﾞｰｽﾞ</v>
      </c>
      <c r="B5" s="41">
        <f>M2</f>
        <v>7</v>
      </c>
      <c r="C5" s="42" t="str">
        <f>IF(B5&gt;0,IF(B5&gt;D5,"○",IF(B5=D5,"△","●")),"　")</f>
        <v>○</v>
      </c>
      <c r="D5" s="43">
        <f>K2</f>
        <v>0</v>
      </c>
      <c r="E5" s="41">
        <f>M3</f>
        <v>26</v>
      </c>
      <c r="F5" s="42" t="str">
        <f>IF(E5&gt;0,IF(E5&gt;G5,"○",IF(E5=G5,"△","●")),"　")</f>
        <v>○</v>
      </c>
      <c r="G5" s="43">
        <f>K3</f>
        <v>3</v>
      </c>
      <c r="H5" s="41">
        <f>M4</f>
        <v>21</v>
      </c>
      <c r="I5" s="42" t="str">
        <f>IF(H5&gt;0,IF(H5&gt;J5,"○",IF(H5=J5,"△","●")),"　")</f>
        <v>○</v>
      </c>
      <c r="J5" s="43">
        <f>K4</f>
        <v>0</v>
      </c>
      <c r="K5" s="98"/>
      <c r="L5" s="99"/>
      <c r="M5" s="100"/>
      <c r="N5" s="47">
        <v>14</v>
      </c>
      <c r="O5" s="48" t="str">
        <f>IF(N5&gt;0,IF(N5&gt;P5,"○",IF(N5=P5,"△","●")),"　")</f>
        <v>○</v>
      </c>
      <c r="P5" s="49">
        <v>2</v>
      </c>
      <c r="Q5" s="47">
        <v>19</v>
      </c>
      <c r="R5" s="48" t="str">
        <f>IF(Q5&gt;0,IF(Q5&gt;S5,"○",IF(Q5=S5,"△","●")),"　")</f>
        <v>○</v>
      </c>
      <c r="S5" s="49">
        <v>1</v>
      </c>
      <c r="T5" s="44">
        <f t="shared" si="0"/>
        <v>5</v>
      </c>
      <c r="U5" s="44">
        <v>5</v>
      </c>
      <c r="V5" s="44">
        <v>0</v>
      </c>
      <c r="W5" s="44">
        <v>0</v>
      </c>
      <c r="X5" s="45">
        <f>B5+E5+H5+N5+Q5</f>
        <v>87</v>
      </c>
      <c r="Y5" s="45">
        <f>D5+G5+J5+P5+S5</f>
        <v>6</v>
      </c>
      <c r="Z5" s="46">
        <f t="shared" si="1"/>
        <v>81</v>
      </c>
    </row>
    <row r="6" spans="1:26" ht="75.75" customHeight="1">
      <c r="A6" s="40" t="str">
        <f>N1</f>
        <v>ｷﾝｸﾞﾗｲｵﾝｽﾞ</v>
      </c>
      <c r="B6" s="41">
        <f>P2</f>
        <v>2</v>
      </c>
      <c r="C6" s="42" t="str">
        <f>IF(B6&gt;0,IF(B6&gt;D6,"○",IF(B6=D6,"△","●")),"　")</f>
        <v>●</v>
      </c>
      <c r="D6" s="43">
        <f>N2</f>
        <v>7</v>
      </c>
      <c r="E6" s="41">
        <f>P3</f>
        <v>8</v>
      </c>
      <c r="F6" s="42" t="str">
        <f>IF(E6&gt;0,IF(E6&gt;G6,"○",IF(E6=G6,"△","●")),"　")</f>
        <v>△</v>
      </c>
      <c r="G6" s="43">
        <f>N3</f>
        <v>8</v>
      </c>
      <c r="H6" s="41">
        <f>P4</f>
        <v>12</v>
      </c>
      <c r="I6" s="42" t="str">
        <f>IF(H6&gt;0,IF(H6&gt;J6,"○",IF(H6=J6,"△","●")),"　")</f>
        <v>○</v>
      </c>
      <c r="J6" s="43">
        <f>N4</f>
        <v>6</v>
      </c>
      <c r="K6" s="41">
        <f>P5</f>
        <v>2</v>
      </c>
      <c r="L6" s="42" t="str">
        <f>IF(K6&gt;0,IF(K6&gt;M6,"○",IF(K6=M6,"△","●")),"　")</f>
        <v>●</v>
      </c>
      <c r="M6" s="43">
        <f>N5</f>
        <v>14</v>
      </c>
      <c r="N6" s="98"/>
      <c r="O6" s="99"/>
      <c r="P6" s="100"/>
      <c r="Q6" s="47">
        <v>7</v>
      </c>
      <c r="R6" s="48" t="str">
        <f>IF(Q6&gt;0,IF(Q6&gt;S6,"○",IF(Q6=S6,"△","●")),"　")</f>
        <v>●</v>
      </c>
      <c r="S6" s="49">
        <v>10</v>
      </c>
      <c r="T6" s="44">
        <f t="shared" si="0"/>
        <v>5</v>
      </c>
      <c r="U6" s="44">
        <v>1</v>
      </c>
      <c r="V6" s="44">
        <v>3</v>
      </c>
      <c r="W6" s="44">
        <v>1</v>
      </c>
      <c r="X6" s="45">
        <f>B6+E6+H6+K6+Q6</f>
        <v>31</v>
      </c>
      <c r="Y6" s="45">
        <f>D6+G6+J6+M6+S6</f>
        <v>45</v>
      </c>
      <c r="Z6" s="46">
        <f t="shared" si="1"/>
        <v>-14</v>
      </c>
    </row>
    <row r="7" spans="1:27" ht="75.75" customHeight="1">
      <c r="A7" s="40" t="str">
        <f>Q1</f>
        <v>関宿ﾊﾞﾌｧﾛｰｽﾞ</v>
      </c>
      <c r="B7" s="41">
        <f>S2</f>
        <v>9</v>
      </c>
      <c r="C7" s="42" t="str">
        <f>IF(B7&gt;0,IF(B7&gt;D7,"○",IF(B7=D7,"△","●")),"　")</f>
        <v>●</v>
      </c>
      <c r="D7" s="43">
        <f>Q2</f>
        <v>12</v>
      </c>
      <c r="E7" s="41">
        <f>S3</f>
        <v>17</v>
      </c>
      <c r="F7" s="42" t="str">
        <f>IF(E7&gt;0,IF(E7&gt;G7,"○",IF(E7=G7,"△","●")),"　")</f>
        <v>○</v>
      </c>
      <c r="G7" s="43">
        <f>Q3</f>
        <v>13</v>
      </c>
      <c r="H7" s="41">
        <f>S4</f>
        <v>2</v>
      </c>
      <c r="I7" s="42" t="str">
        <f>IF(H7&gt;0,IF(H7&gt;J7,"○",IF(H7=J7,"△","●")),"　")</f>
        <v>●</v>
      </c>
      <c r="J7" s="43">
        <f>Q4</f>
        <v>8</v>
      </c>
      <c r="K7" s="41">
        <f>S5</f>
        <v>1</v>
      </c>
      <c r="L7" s="42" t="str">
        <f>IF(K7&gt;0,IF(K7&gt;M7,"○",IF(K7=M7,"△","●")),"　")</f>
        <v>●</v>
      </c>
      <c r="M7" s="43">
        <f>Q5</f>
        <v>19</v>
      </c>
      <c r="N7" s="41">
        <f>S6</f>
        <v>10</v>
      </c>
      <c r="O7" s="42" t="str">
        <f>IF(N7&gt;0,IF(N7&gt;P7,"○",IF(N7=P7,"△","●")),"　")</f>
        <v>○</v>
      </c>
      <c r="P7" s="43">
        <f>Q6</f>
        <v>7</v>
      </c>
      <c r="Q7" s="98"/>
      <c r="R7" s="99"/>
      <c r="S7" s="100"/>
      <c r="T7" s="44">
        <f t="shared" si="0"/>
        <v>5</v>
      </c>
      <c r="U7" s="44">
        <v>2</v>
      </c>
      <c r="V7" s="44">
        <v>3</v>
      </c>
      <c r="W7" s="44">
        <v>0</v>
      </c>
      <c r="X7" s="45">
        <f>B7+E7+H7+K7+N7</f>
        <v>39</v>
      </c>
      <c r="Y7" s="45">
        <f>D7+G7+J7+M7+P7</f>
        <v>59</v>
      </c>
      <c r="Z7" s="46">
        <f t="shared" si="1"/>
        <v>-20</v>
      </c>
      <c r="AA7" s="29"/>
    </row>
  </sheetData>
  <sheetProtection/>
  <mergeCells count="12">
    <mergeCell ref="K5:M5"/>
    <mergeCell ref="N6:P6"/>
    <mergeCell ref="Q7:S7"/>
    <mergeCell ref="Q1:S1"/>
    <mergeCell ref="H4:J4"/>
    <mergeCell ref="B2:D2"/>
    <mergeCell ref="E3:G3"/>
    <mergeCell ref="N1:P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&amp;L&amp;24第２４回カリフ・ＳＧ杯（Ｋブロック）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'ﾌﾞﾛｯｸ別'!G18</f>
        <v>高野台ｼﾞｬｶﾞｰｽﾞ</v>
      </c>
      <c r="C1" s="101"/>
      <c r="D1" s="101"/>
      <c r="E1" s="101" t="str">
        <f>'ﾌﾞﾛｯｸ別'!G19</f>
        <v>柏ﾋﾞｸﾄﾘｰ</v>
      </c>
      <c r="F1" s="101"/>
      <c r="G1" s="101"/>
      <c r="H1" s="101" t="str">
        <f>'ﾌﾞﾛｯｸ別'!G20</f>
        <v>ﾄﾗｲｽﾀｰ</v>
      </c>
      <c r="I1" s="101"/>
      <c r="J1" s="101"/>
      <c r="K1" s="101" t="str">
        <f>'ﾌﾞﾛｯｸ別'!G21</f>
        <v>にしくぼﾌｪﾆｯｸｽ</v>
      </c>
      <c r="L1" s="101"/>
      <c r="M1" s="101"/>
      <c r="N1" s="101" t="str">
        <f>'ﾌﾞﾛｯｸ別'!G22</f>
        <v>流山ﾏﾘｰﾝｽﾞ</v>
      </c>
      <c r="O1" s="101"/>
      <c r="P1" s="101"/>
      <c r="Q1" s="101" t="str">
        <f>'ﾌﾞﾛｯｸ別'!G23</f>
        <v>花井ﾔﾝｷｰｽ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高野台ｼﾞｬｶﾞｰｽﾞ</v>
      </c>
      <c r="B2" s="98"/>
      <c r="C2" s="99"/>
      <c r="D2" s="100"/>
      <c r="E2" s="47">
        <v>3</v>
      </c>
      <c r="F2" s="48" t="str">
        <f>IF(E2&gt;0,IF(E2&gt;G2,"○",IF(E2=G2,"△","●")),"　")</f>
        <v>○</v>
      </c>
      <c r="G2" s="49">
        <v>2</v>
      </c>
      <c r="H2" s="47">
        <v>10</v>
      </c>
      <c r="I2" s="48" t="str">
        <f>IF(H2&gt;0,IF(H2&gt;J2,"○",IF(H2=J2,"△","●")),"　")</f>
        <v>○</v>
      </c>
      <c r="J2" s="49">
        <v>3</v>
      </c>
      <c r="K2" s="47">
        <v>8</v>
      </c>
      <c r="L2" s="48" t="str">
        <f>IF(K2&gt;0,IF(K2&gt;M2,"○",IF(K2=M2,"△","●")),"　")</f>
        <v>○</v>
      </c>
      <c r="M2" s="49">
        <v>1</v>
      </c>
      <c r="N2" s="47">
        <v>45</v>
      </c>
      <c r="O2" s="48" t="str">
        <f>IF(N2&gt;=0,IF(N2&gt;P2,"○",IF(N2=P2,"△","●")),"　")</f>
        <v>○</v>
      </c>
      <c r="P2" s="49">
        <v>0</v>
      </c>
      <c r="Q2" s="47">
        <v>11</v>
      </c>
      <c r="R2" s="48" t="str">
        <f>IF(Q2&gt;0,IF(Q2&gt;S2,"○",IF(Q2=S2,"△","●")),"　")</f>
        <v>○</v>
      </c>
      <c r="S2" s="49">
        <v>2</v>
      </c>
      <c r="T2" s="44">
        <f aca="true" t="shared" si="0" ref="T2:T7">SUM(U2:W2)</f>
        <v>5</v>
      </c>
      <c r="U2" s="44">
        <v>5</v>
      </c>
      <c r="V2" s="44">
        <v>0</v>
      </c>
      <c r="W2" s="44">
        <v>0</v>
      </c>
      <c r="X2" s="45">
        <f>E2+H2+K2+N2+Q2</f>
        <v>77</v>
      </c>
      <c r="Y2" s="45">
        <f>G2+J2+M2+P2+S2</f>
        <v>8</v>
      </c>
      <c r="Z2" s="46">
        <f aca="true" t="shared" si="1" ref="Z2:Z7">X2-Y2</f>
        <v>69</v>
      </c>
    </row>
    <row r="3" spans="1:26" ht="75.75" customHeight="1">
      <c r="A3" s="40" t="str">
        <f>E1</f>
        <v>柏ﾋﾞｸﾄﾘｰ</v>
      </c>
      <c r="B3" s="41">
        <f>G2</f>
        <v>2</v>
      </c>
      <c r="C3" s="42" t="str">
        <f>IF(B3&gt;0,IF(B3&gt;D3,"○",IF(B3=D3,"△","●")),"　")</f>
        <v>●</v>
      </c>
      <c r="D3" s="43">
        <f>E2</f>
        <v>3</v>
      </c>
      <c r="E3" s="98"/>
      <c r="F3" s="99"/>
      <c r="G3" s="100"/>
      <c r="H3" s="47">
        <v>15</v>
      </c>
      <c r="I3" s="48" t="str">
        <f>IF(H3&gt;0,IF(H3&gt;J3,"○",IF(H3=J3,"△","●")),"　")</f>
        <v>○</v>
      </c>
      <c r="J3" s="49">
        <v>4</v>
      </c>
      <c r="K3" s="47">
        <v>12</v>
      </c>
      <c r="L3" s="48" t="str">
        <f>IF(K3&gt;0,IF(K3&gt;M3,"○",IF(K3=M3,"△","●")),"　")</f>
        <v>○</v>
      </c>
      <c r="M3" s="49">
        <v>0</v>
      </c>
      <c r="N3" s="47">
        <v>11</v>
      </c>
      <c r="O3" s="48" t="str">
        <f>IF(N3&gt;0,IF(N3&gt;P3,"○",IF(N3=P3,"△","●")),"　")</f>
        <v>○</v>
      </c>
      <c r="P3" s="49">
        <v>2</v>
      </c>
      <c r="Q3" s="47">
        <v>12</v>
      </c>
      <c r="R3" s="48" t="str">
        <f>IF(Q3&gt;0,IF(Q3&gt;S3,"○",IF(Q3=S3,"△","●")),"　")</f>
        <v>○</v>
      </c>
      <c r="S3" s="49">
        <v>10</v>
      </c>
      <c r="T3" s="44">
        <f t="shared" si="0"/>
        <v>5</v>
      </c>
      <c r="U3" s="44">
        <v>4</v>
      </c>
      <c r="V3" s="44">
        <v>1</v>
      </c>
      <c r="W3" s="44">
        <v>0</v>
      </c>
      <c r="X3" s="45">
        <f>B3+H3+K3+N3+Q3</f>
        <v>52</v>
      </c>
      <c r="Y3" s="45">
        <f>D3+J3+M3+P3+S3</f>
        <v>19</v>
      </c>
      <c r="Z3" s="46">
        <f t="shared" si="1"/>
        <v>33</v>
      </c>
    </row>
    <row r="4" spans="1:26" ht="75.75" customHeight="1">
      <c r="A4" s="40" t="str">
        <f>H1</f>
        <v>ﾄﾗｲｽﾀｰ</v>
      </c>
      <c r="B4" s="41">
        <f>J2</f>
        <v>3</v>
      </c>
      <c r="C4" s="42" t="str">
        <f>IF(B4&gt;0,IF(B4&gt;D4,"○",IF(B4=D4,"△","●")),"　")</f>
        <v>●</v>
      </c>
      <c r="D4" s="43">
        <f>H2</f>
        <v>10</v>
      </c>
      <c r="E4" s="41">
        <f>J3</f>
        <v>4</v>
      </c>
      <c r="F4" s="42" t="str">
        <f>IF(E4&gt;0,IF(E4&gt;G4,"○",IF(E4=G4,"△","●")),"　")</f>
        <v>●</v>
      </c>
      <c r="G4" s="43">
        <f>H3</f>
        <v>15</v>
      </c>
      <c r="H4" s="98"/>
      <c r="I4" s="99"/>
      <c r="J4" s="100"/>
      <c r="K4" s="47">
        <v>4</v>
      </c>
      <c r="L4" s="48" t="str">
        <f>IF(K4&gt;0,IF(K4&gt;M4,"○",IF(K4=M4,"△","●")),"　")</f>
        <v>○</v>
      </c>
      <c r="M4" s="49">
        <v>3</v>
      </c>
      <c r="N4" s="47">
        <v>17</v>
      </c>
      <c r="O4" s="48" t="str">
        <f>IF(N4&gt;0,IF(N4&gt;P4,"○",IF(N4=P4,"△","●")),"　")</f>
        <v>○</v>
      </c>
      <c r="P4" s="49">
        <v>0</v>
      </c>
      <c r="Q4" s="47">
        <v>8</v>
      </c>
      <c r="R4" s="48" t="str">
        <f>IF(Q4&gt;0,IF(Q4&gt;S4,"○",IF(Q4=S4,"△","●")),"　")</f>
        <v>○</v>
      </c>
      <c r="S4" s="49">
        <v>4</v>
      </c>
      <c r="T4" s="44">
        <f t="shared" si="0"/>
        <v>5</v>
      </c>
      <c r="U4" s="44">
        <v>3</v>
      </c>
      <c r="V4" s="44">
        <v>2</v>
      </c>
      <c r="W4" s="44">
        <v>0</v>
      </c>
      <c r="X4" s="45">
        <f>B4+E4+K4+N4+Q4</f>
        <v>36</v>
      </c>
      <c r="Y4" s="45">
        <f>D4+G4+M4+P4+S4</f>
        <v>32</v>
      </c>
      <c r="Z4" s="46">
        <f t="shared" si="1"/>
        <v>4</v>
      </c>
    </row>
    <row r="5" spans="1:26" ht="75.75" customHeight="1">
      <c r="A5" s="40" t="str">
        <f>K1</f>
        <v>にしくぼﾌｪﾆｯｸｽ</v>
      </c>
      <c r="B5" s="41">
        <f>M2</f>
        <v>1</v>
      </c>
      <c r="C5" s="42" t="str">
        <f>IF(B5&gt;0,IF(B5&gt;D5,"○",IF(B5=D5,"△","●")),"　")</f>
        <v>●</v>
      </c>
      <c r="D5" s="43">
        <f>K2</f>
        <v>8</v>
      </c>
      <c r="E5" s="41">
        <f>M3</f>
        <v>0</v>
      </c>
      <c r="F5" s="42" t="str">
        <f>IF(E5&gt;=0,IF(E5&gt;G5,"○",IF(E5=G5,"△","●")),"　")</f>
        <v>●</v>
      </c>
      <c r="G5" s="43">
        <f>K3</f>
        <v>12</v>
      </c>
      <c r="H5" s="41">
        <f>M4</f>
        <v>3</v>
      </c>
      <c r="I5" s="42" t="str">
        <f>IF(H5&gt;0,IF(H5&gt;J5,"○",IF(H5=J5,"△","●")),"　")</f>
        <v>●</v>
      </c>
      <c r="J5" s="43">
        <f>K4</f>
        <v>4</v>
      </c>
      <c r="K5" s="98"/>
      <c r="L5" s="99"/>
      <c r="M5" s="100"/>
      <c r="N5" s="47">
        <v>15</v>
      </c>
      <c r="O5" s="48" t="str">
        <f>IF(N5&gt;0,IF(N5&gt;P5,"○",IF(N5=P5,"△","●")),"　")</f>
        <v>○</v>
      </c>
      <c r="P5" s="49">
        <v>6</v>
      </c>
      <c r="Q5" s="47">
        <v>17</v>
      </c>
      <c r="R5" s="48" t="str">
        <f>IF(Q5&gt;0,IF(Q5&gt;S5,"○",IF(Q5=S5,"△","●")),"　")</f>
        <v>○</v>
      </c>
      <c r="S5" s="49">
        <v>8</v>
      </c>
      <c r="T5" s="44">
        <f t="shared" si="0"/>
        <v>5</v>
      </c>
      <c r="U5" s="44">
        <v>2</v>
      </c>
      <c r="V5" s="44">
        <v>3</v>
      </c>
      <c r="W5" s="44">
        <v>0</v>
      </c>
      <c r="X5" s="45">
        <f>B5+E5+H5+N5+Q5</f>
        <v>36</v>
      </c>
      <c r="Y5" s="45">
        <f>D5+G5+J5+P5+S5</f>
        <v>38</v>
      </c>
      <c r="Z5" s="46">
        <f t="shared" si="1"/>
        <v>-2</v>
      </c>
    </row>
    <row r="6" spans="1:26" ht="75.75" customHeight="1">
      <c r="A6" s="40" t="str">
        <f>N1</f>
        <v>流山ﾏﾘｰﾝｽﾞ</v>
      </c>
      <c r="B6" s="41">
        <f>P2</f>
        <v>0</v>
      </c>
      <c r="C6" s="42" t="str">
        <f>IF(B6&gt;=0,IF(B6&gt;D6,"○",IF(B6=D6,"△","●")),"　")</f>
        <v>●</v>
      </c>
      <c r="D6" s="43">
        <f>N2</f>
        <v>45</v>
      </c>
      <c r="E6" s="41">
        <f>P3</f>
        <v>2</v>
      </c>
      <c r="F6" s="42" t="str">
        <f>IF(E6&gt;0,IF(E6&gt;G6,"○",IF(E6=G6,"△","●")),"　")</f>
        <v>●</v>
      </c>
      <c r="G6" s="43">
        <f>N3</f>
        <v>11</v>
      </c>
      <c r="H6" s="41">
        <f>P4</f>
        <v>0</v>
      </c>
      <c r="I6" s="42" t="str">
        <f>IF(H6&gt;=0,IF(H6&gt;J6,"○",IF(H6=J6,"△","●")),"　")</f>
        <v>●</v>
      </c>
      <c r="J6" s="43">
        <f>N4</f>
        <v>17</v>
      </c>
      <c r="K6" s="41">
        <f>P5</f>
        <v>6</v>
      </c>
      <c r="L6" s="42" t="str">
        <f>IF(K6&gt;0,IF(K6&gt;M6,"○",IF(K6=M6,"△","●")),"　")</f>
        <v>●</v>
      </c>
      <c r="M6" s="43">
        <f>N5</f>
        <v>15</v>
      </c>
      <c r="N6" s="98"/>
      <c r="O6" s="99"/>
      <c r="P6" s="100"/>
      <c r="Q6" s="47">
        <v>2</v>
      </c>
      <c r="R6" s="48" t="str">
        <f>IF(Q6&gt;0,IF(Q6&gt;S6,"○",IF(Q6=S6,"△","●")),"　")</f>
        <v>●</v>
      </c>
      <c r="S6" s="49">
        <v>9</v>
      </c>
      <c r="T6" s="44">
        <f t="shared" si="0"/>
        <v>5</v>
      </c>
      <c r="U6" s="44">
        <v>0</v>
      </c>
      <c r="V6" s="44">
        <v>5</v>
      </c>
      <c r="W6" s="44">
        <v>0</v>
      </c>
      <c r="X6" s="45">
        <f>B6+E6+H6+K6+Q6</f>
        <v>10</v>
      </c>
      <c r="Y6" s="45">
        <f>D6+G6+J6+M6+S6</f>
        <v>97</v>
      </c>
      <c r="Z6" s="46">
        <f t="shared" si="1"/>
        <v>-87</v>
      </c>
    </row>
    <row r="7" spans="1:27" ht="75.75" customHeight="1">
      <c r="A7" s="40" t="str">
        <f>Q1</f>
        <v>花井ﾔﾝｷｰｽ</v>
      </c>
      <c r="B7" s="41">
        <f>S2</f>
        <v>2</v>
      </c>
      <c r="C7" s="42" t="str">
        <f>IF(B7&gt;0,IF(B7&gt;D7,"○",IF(B7=D7,"△","●")),"　")</f>
        <v>●</v>
      </c>
      <c r="D7" s="43">
        <f>Q2</f>
        <v>11</v>
      </c>
      <c r="E7" s="41">
        <f>S3</f>
        <v>10</v>
      </c>
      <c r="F7" s="42" t="str">
        <f>IF(E7&gt;0,IF(E7&gt;G7,"○",IF(E7=G7,"△","●")),"　")</f>
        <v>●</v>
      </c>
      <c r="G7" s="43">
        <f>Q3</f>
        <v>12</v>
      </c>
      <c r="H7" s="41">
        <f>S4</f>
        <v>4</v>
      </c>
      <c r="I7" s="42" t="str">
        <f>IF(H7&gt;0,IF(H7&gt;J7,"○",IF(H7=J7,"△","●")),"　")</f>
        <v>●</v>
      </c>
      <c r="J7" s="43">
        <f>Q4</f>
        <v>8</v>
      </c>
      <c r="K7" s="41">
        <f>S5</f>
        <v>8</v>
      </c>
      <c r="L7" s="42" t="str">
        <f>IF(K7&gt;0,IF(K7&gt;M7,"○",IF(K7=M7,"△","●")),"　")</f>
        <v>●</v>
      </c>
      <c r="M7" s="43">
        <f>Q5</f>
        <v>17</v>
      </c>
      <c r="N7" s="41">
        <f>S6</f>
        <v>9</v>
      </c>
      <c r="O7" s="42" t="str">
        <f>IF(N7&gt;0,IF(N7&gt;P7,"○",IF(N7=P7,"△","●")),"　")</f>
        <v>○</v>
      </c>
      <c r="P7" s="43">
        <f>Q6</f>
        <v>2</v>
      </c>
      <c r="Q7" s="98"/>
      <c r="R7" s="99"/>
      <c r="S7" s="100"/>
      <c r="T7" s="44">
        <f t="shared" si="0"/>
        <v>5</v>
      </c>
      <c r="U7" s="44">
        <v>1</v>
      </c>
      <c r="V7" s="44">
        <v>4</v>
      </c>
      <c r="W7" s="44">
        <v>0</v>
      </c>
      <c r="X7" s="45">
        <f>B7+E7+H7+K7+N7</f>
        <v>33</v>
      </c>
      <c r="Y7" s="45">
        <f>D7+G7+J7+M7+P7</f>
        <v>50</v>
      </c>
      <c r="Z7" s="46">
        <f t="shared" si="1"/>
        <v>-17</v>
      </c>
      <c r="AA7" s="29"/>
    </row>
  </sheetData>
  <sheetProtection/>
  <mergeCells count="12">
    <mergeCell ref="H4:J4"/>
    <mergeCell ref="B2:D2"/>
    <mergeCell ref="E3:G3"/>
    <mergeCell ref="N1:P1"/>
    <mergeCell ref="B1:D1"/>
    <mergeCell ref="E1:G1"/>
    <mergeCell ref="H1:J1"/>
    <mergeCell ref="K1:M1"/>
    <mergeCell ref="K5:M5"/>
    <mergeCell ref="N6:P6"/>
    <mergeCell ref="Q7:S7"/>
    <mergeCell ref="Q1:S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T7 H2:S2 H3:M7 U2:Z7 T2:T5 Q6:T6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&amp;L&amp;24第２４回カリフ・ＳＧ杯（Ｌブロック）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23"/>
  <sheetViews>
    <sheetView showZeros="0" zoomScale="109" zoomScaleNormal="109" workbookViewId="0" topLeftCell="A7">
      <selection activeCell="C12" sqref="C12"/>
    </sheetView>
  </sheetViews>
  <sheetFormatPr defaultColWidth="8.796875" defaultRowHeight="17.25"/>
  <cols>
    <col min="1" max="1" width="20.69921875" style="0" customWidth="1"/>
    <col min="2" max="2" width="7.09765625" style="0" bestFit="1" customWidth="1"/>
    <col min="3" max="3" width="20.69921875" style="0" customWidth="1"/>
    <col min="4" max="4" width="7.09765625" style="0" bestFit="1" customWidth="1"/>
    <col min="5" max="5" width="20.69921875" style="0" customWidth="1"/>
    <col min="6" max="6" width="7.09765625" style="0" bestFit="1" customWidth="1"/>
    <col min="7" max="7" width="20.69921875" style="0" customWidth="1"/>
    <col min="8" max="8" width="7.09765625" style="0" bestFit="1" customWidth="1"/>
  </cols>
  <sheetData>
    <row r="1" spans="1:8" ht="27.75" customHeight="1">
      <c r="A1" s="91" t="s">
        <v>72</v>
      </c>
      <c r="B1" s="91"/>
      <c r="C1" s="91"/>
      <c r="D1" s="91"/>
      <c r="E1" s="91"/>
      <c r="F1" s="91"/>
      <c r="G1" s="91"/>
      <c r="H1" s="91"/>
    </row>
    <row r="2" spans="1:8" ht="20.25" customHeight="1">
      <c r="A2" s="93" t="s">
        <v>101</v>
      </c>
      <c r="B2" s="93"/>
      <c r="C2" s="93"/>
      <c r="D2" s="93"/>
      <c r="E2" s="93"/>
      <c r="F2" s="93"/>
      <c r="G2" s="93"/>
      <c r="H2" s="93"/>
    </row>
    <row r="3" spans="1:8" ht="17.25">
      <c r="A3" s="92" t="s">
        <v>0</v>
      </c>
      <c r="B3" s="92"/>
      <c r="C3" s="92" t="s">
        <v>1</v>
      </c>
      <c r="D3" s="92"/>
      <c r="E3" s="92" t="s">
        <v>2</v>
      </c>
      <c r="F3" s="92"/>
      <c r="G3" s="92" t="s">
        <v>3</v>
      </c>
      <c r="H3" s="92"/>
    </row>
    <row r="4" spans="1:8" ht="21.75" customHeight="1">
      <c r="A4" s="36" t="s">
        <v>110</v>
      </c>
      <c r="B4" s="36" t="s">
        <v>73</v>
      </c>
      <c r="C4" s="36" t="s">
        <v>74</v>
      </c>
      <c r="D4" s="36" t="s">
        <v>73</v>
      </c>
      <c r="E4" s="36" t="s">
        <v>33</v>
      </c>
      <c r="F4" s="36" t="s">
        <v>73</v>
      </c>
      <c r="G4" s="36" t="s">
        <v>129</v>
      </c>
      <c r="H4" s="36" t="s">
        <v>73</v>
      </c>
    </row>
    <row r="5" spans="1:8" ht="21.75" customHeight="1">
      <c r="A5" s="37" t="s">
        <v>137</v>
      </c>
      <c r="B5" s="37" t="s">
        <v>73</v>
      </c>
      <c r="C5" s="37" t="s">
        <v>28</v>
      </c>
      <c r="D5" s="37" t="s">
        <v>73</v>
      </c>
      <c r="E5" s="37" t="s">
        <v>127</v>
      </c>
      <c r="F5" s="37" t="s">
        <v>73</v>
      </c>
      <c r="G5" s="37" t="s">
        <v>40</v>
      </c>
      <c r="H5" s="37" t="s">
        <v>73</v>
      </c>
    </row>
    <row r="6" spans="1:8" ht="21.75" customHeight="1">
      <c r="A6" s="37" t="s">
        <v>24</v>
      </c>
      <c r="B6" s="37" t="s">
        <v>75</v>
      </c>
      <c r="C6" s="37" t="s">
        <v>29</v>
      </c>
      <c r="D6" s="37" t="s">
        <v>75</v>
      </c>
      <c r="E6" s="37" t="s">
        <v>35</v>
      </c>
      <c r="F6" s="37" t="s">
        <v>76</v>
      </c>
      <c r="G6" s="37" t="s">
        <v>131</v>
      </c>
      <c r="H6" s="37" t="s">
        <v>76</v>
      </c>
    </row>
    <row r="7" spans="1:8" ht="21.75" customHeight="1">
      <c r="A7" s="37" t="s">
        <v>25</v>
      </c>
      <c r="B7" s="37" t="s">
        <v>75</v>
      </c>
      <c r="C7" s="37" t="s">
        <v>149</v>
      </c>
      <c r="D7" s="37" t="s">
        <v>75</v>
      </c>
      <c r="E7" s="37" t="s">
        <v>36</v>
      </c>
      <c r="F7" s="37" t="s">
        <v>75</v>
      </c>
      <c r="G7" s="37" t="s">
        <v>41</v>
      </c>
      <c r="H7" s="37" t="s">
        <v>75</v>
      </c>
    </row>
    <row r="8" spans="1:8" ht="21.75" customHeight="1">
      <c r="A8" s="37" t="s">
        <v>26</v>
      </c>
      <c r="B8" s="37" t="s">
        <v>78</v>
      </c>
      <c r="C8" s="37" t="s">
        <v>31</v>
      </c>
      <c r="D8" s="37" t="s">
        <v>78</v>
      </c>
      <c r="E8" s="37" t="s">
        <v>145</v>
      </c>
      <c r="F8" s="37" t="s">
        <v>75</v>
      </c>
      <c r="G8" s="37" t="s">
        <v>79</v>
      </c>
      <c r="H8" s="37" t="s">
        <v>75</v>
      </c>
    </row>
    <row r="9" spans="1:8" ht="21.75" customHeight="1">
      <c r="A9" s="38" t="s">
        <v>27</v>
      </c>
      <c r="B9" s="38" t="s">
        <v>76</v>
      </c>
      <c r="C9" s="38" t="s">
        <v>143</v>
      </c>
      <c r="D9" s="38" t="s">
        <v>80</v>
      </c>
      <c r="E9" s="38" t="s">
        <v>38</v>
      </c>
      <c r="F9" s="38" t="s">
        <v>78</v>
      </c>
      <c r="G9" s="38" t="s">
        <v>81</v>
      </c>
      <c r="H9" s="38" t="s">
        <v>78</v>
      </c>
    </row>
    <row r="10" spans="1:8" ht="21.75" customHeight="1">
      <c r="A10" s="92" t="s">
        <v>4</v>
      </c>
      <c r="B10" s="92"/>
      <c r="C10" s="92" t="s">
        <v>5</v>
      </c>
      <c r="D10" s="92"/>
      <c r="E10" s="92" t="s">
        <v>6</v>
      </c>
      <c r="F10" s="92"/>
      <c r="G10" s="92" t="s">
        <v>7</v>
      </c>
      <c r="H10" s="92"/>
    </row>
    <row r="11" spans="1:8" ht="21.75" customHeight="1">
      <c r="A11" s="36" t="s">
        <v>82</v>
      </c>
      <c r="B11" s="36" t="s">
        <v>73</v>
      </c>
      <c r="C11" s="36" t="s">
        <v>46</v>
      </c>
      <c r="D11" s="36" t="s">
        <v>73</v>
      </c>
      <c r="E11" s="36" t="s">
        <v>83</v>
      </c>
      <c r="F11" s="36" t="s">
        <v>73</v>
      </c>
      <c r="G11" s="36" t="s">
        <v>54</v>
      </c>
      <c r="H11" s="36" t="s">
        <v>73</v>
      </c>
    </row>
    <row r="12" spans="1:8" ht="21.75" customHeight="1">
      <c r="A12" s="37" t="s">
        <v>42</v>
      </c>
      <c r="B12" s="37" t="s">
        <v>73</v>
      </c>
      <c r="C12" s="37" t="s">
        <v>151</v>
      </c>
      <c r="D12" s="37" t="s">
        <v>73</v>
      </c>
      <c r="E12" s="37" t="s">
        <v>84</v>
      </c>
      <c r="F12" s="37" t="s">
        <v>73</v>
      </c>
      <c r="G12" s="37" t="s">
        <v>55</v>
      </c>
      <c r="H12" s="37" t="s">
        <v>73</v>
      </c>
    </row>
    <row r="13" spans="1:8" ht="21.75" customHeight="1">
      <c r="A13" s="37" t="s">
        <v>85</v>
      </c>
      <c r="B13" s="37" t="s">
        <v>76</v>
      </c>
      <c r="C13" s="37" t="s">
        <v>104</v>
      </c>
      <c r="D13" s="37" t="s">
        <v>76</v>
      </c>
      <c r="E13" s="37" t="s">
        <v>114</v>
      </c>
      <c r="F13" s="37" t="s">
        <v>76</v>
      </c>
      <c r="G13" s="37" t="s">
        <v>118</v>
      </c>
      <c r="H13" s="37" t="s">
        <v>76</v>
      </c>
    </row>
    <row r="14" spans="1:8" ht="21.75" customHeight="1">
      <c r="A14" s="37" t="s">
        <v>43</v>
      </c>
      <c r="B14" s="37" t="s">
        <v>75</v>
      </c>
      <c r="C14" s="37" t="s">
        <v>87</v>
      </c>
      <c r="D14" s="37" t="s">
        <v>75</v>
      </c>
      <c r="E14" s="37" t="s">
        <v>52</v>
      </c>
      <c r="F14" s="37" t="s">
        <v>75</v>
      </c>
      <c r="G14" s="37" t="s">
        <v>135</v>
      </c>
      <c r="H14" s="37" t="s">
        <v>75</v>
      </c>
    </row>
    <row r="15" spans="1:8" ht="21.75" customHeight="1">
      <c r="A15" s="37" t="s">
        <v>106</v>
      </c>
      <c r="B15" s="37" t="s">
        <v>75</v>
      </c>
      <c r="C15" s="37" t="s">
        <v>49</v>
      </c>
      <c r="D15" s="37" t="s">
        <v>80</v>
      </c>
      <c r="E15" s="37" t="s">
        <v>139</v>
      </c>
      <c r="F15" s="37" t="s">
        <v>80</v>
      </c>
      <c r="G15" s="37" t="s">
        <v>57</v>
      </c>
      <c r="H15" s="37" t="s">
        <v>80</v>
      </c>
    </row>
    <row r="16" spans="1:8" ht="21.75" customHeight="1">
      <c r="A16" s="38" t="s">
        <v>116</v>
      </c>
      <c r="B16" s="38" t="s">
        <v>78</v>
      </c>
      <c r="C16" s="38" t="s">
        <v>50</v>
      </c>
      <c r="D16" s="38" t="s">
        <v>78</v>
      </c>
      <c r="E16" s="38" t="s">
        <v>88</v>
      </c>
      <c r="F16" s="38" t="s">
        <v>78</v>
      </c>
      <c r="G16" s="38" t="s">
        <v>58</v>
      </c>
      <c r="H16" s="38" t="s">
        <v>78</v>
      </c>
    </row>
    <row r="17" spans="1:8" ht="21.75" customHeight="1">
      <c r="A17" s="92" t="s">
        <v>18</v>
      </c>
      <c r="B17" s="92"/>
      <c r="C17" s="92" t="s">
        <v>19</v>
      </c>
      <c r="D17" s="92"/>
      <c r="E17" s="92" t="s">
        <v>20</v>
      </c>
      <c r="F17" s="92"/>
      <c r="G17" s="92" t="s">
        <v>21</v>
      </c>
      <c r="H17" s="92"/>
    </row>
    <row r="18" spans="1:8" ht="21.75" customHeight="1">
      <c r="A18" s="36" t="s">
        <v>120</v>
      </c>
      <c r="B18" s="36" t="s">
        <v>73</v>
      </c>
      <c r="C18" s="36" t="s">
        <v>89</v>
      </c>
      <c r="D18" s="36" t="s">
        <v>73</v>
      </c>
      <c r="E18" s="36" t="s">
        <v>124</v>
      </c>
      <c r="F18" s="36" t="s">
        <v>73</v>
      </c>
      <c r="G18" s="36" t="s">
        <v>141</v>
      </c>
      <c r="H18" s="36" t="s">
        <v>73</v>
      </c>
    </row>
    <row r="19" spans="1:8" ht="21.75" customHeight="1">
      <c r="A19" s="37" t="s">
        <v>60</v>
      </c>
      <c r="B19" s="37" t="s">
        <v>73</v>
      </c>
      <c r="C19" s="37" t="s">
        <v>64</v>
      </c>
      <c r="D19" s="37" t="s">
        <v>73</v>
      </c>
      <c r="E19" s="37" t="s">
        <v>91</v>
      </c>
      <c r="F19" s="37" t="s">
        <v>73</v>
      </c>
      <c r="G19" s="37" t="s">
        <v>112</v>
      </c>
      <c r="H19" s="37" t="s">
        <v>73</v>
      </c>
    </row>
    <row r="20" spans="1:8" ht="21.75" customHeight="1">
      <c r="A20" s="37" t="s">
        <v>61</v>
      </c>
      <c r="B20" s="37" t="s">
        <v>76</v>
      </c>
      <c r="C20" s="37" t="s">
        <v>147</v>
      </c>
      <c r="D20" s="37" t="s">
        <v>76</v>
      </c>
      <c r="E20" s="37" t="s">
        <v>93</v>
      </c>
      <c r="F20" s="37" t="s">
        <v>76</v>
      </c>
      <c r="G20" s="37" t="s">
        <v>69</v>
      </c>
      <c r="H20" s="37" t="s">
        <v>73</v>
      </c>
    </row>
    <row r="21" spans="1:8" ht="21.75" customHeight="1">
      <c r="A21" s="37" t="s">
        <v>108</v>
      </c>
      <c r="B21" s="37" t="s">
        <v>75</v>
      </c>
      <c r="C21" s="37" t="s">
        <v>133</v>
      </c>
      <c r="D21" s="37" t="s">
        <v>75</v>
      </c>
      <c r="E21" s="37" t="s">
        <v>122</v>
      </c>
      <c r="F21" s="37" t="s">
        <v>75</v>
      </c>
      <c r="G21" s="37" t="s">
        <v>70</v>
      </c>
      <c r="H21" s="37" t="s">
        <v>76</v>
      </c>
    </row>
    <row r="22" spans="1:8" ht="21.75" customHeight="1">
      <c r="A22" s="37" t="s">
        <v>95</v>
      </c>
      <c r="B22" s="37" t="s">
        <v>80</v>
      </c>
      <c r="C22" s="37" t="s">
        <v>96</v>
      </c>
      <c r="D22" s="37" t="s">
        <v>97</v>
      </c>
      <c r="E22" s="37" t="s">
        <v>67</v>
      </c>
      <c r="F22" s="37" t="s">
        <v>97</v>
      </c>
      <c r="G22" s="37" t="s">
        <v>98</v>
      </c>
      <c r="H22" s="37" t="s">
        <v>75</v>
      </c>
    </row>
    <row r="23" spans="1:8" ht="21.75" customHeight="1">
      <c r="A23" s="38" t="s">
        <v>63</v>
      </c>
      <c r="B23" s="38" t="s">
        <v>78</v>
      </c>
      <c r="C23" s="38" t="s">
        <v>99</v>
      </c>
      <c r="D23" s="38" t="s">
        <v>78</v>
      </c>
      <c r="E23" s="38" t="s">
        <v>100</v>
      </c>
      <c r="F23" s="38" t="s">
        <v>78</v>
      </c>
      <c r="G23" s="38" t="s">
        <v>71</v>
      </c>
      <c r="H23" s="38" t="s">
        <v>78</v>
      </c>
    </row>
  </sheetData>
  <sheetProtection/>
  <mergeCells count="14">
    <mergeCell ref="A3:B3"/>
    <mergeCell ref="C3:D3"/>
    <mergeCell ref="E3:F3"/>
    <mergeCell ref="G3:H3"/>
    <mergeCell ref="A1:H1"/>
    <mergeCell ref="A17:B17"/>
    <mergeCell ref="C17:D17"/>
    <mergeCell ref="E17:F17"/>
    <mergeCell ref="G17:H17"/>
    <mergeCell ref="A2:H2"/>
    <mergeCell ref="G10:H10"/>
    <mergeCell ref="E10:F10"/>
    <mergeCell ref="C10:D10"/>
    <mergeCell ref="A10:B10"/>
  </mergeCells>
  <hyperlinks>
    <hyperlink ref="A3:B3" location="Aﾌﾞﾛｯｸ!A1" display="Aブロック"/>
    <hyperlink ref="C3:D3" location="Bﾌﾞﾛｯｸ!A1" display="Bブロック"/>
    <hyperlink ref="E3:F3" location="Cﾌﾞﾛｯｸ!A1" display="Cブロック"/>
    <hyperlink ref="G3:H3" location="Ｄﾌﾞﾛｯｸ!A1" display="Dブロック"/>
    <hyperlink ref="A10:B10" location="Eﾌﾞﾛｯｸ!A1" display="Eブロック"/>
    <hyperlink ref="C10:D10" location="Fﾌﾞﾛｯｸ!A1" display="Fブロック"/>
    <hyperlink ref="E10:F10" location="Gﾌﾞﾛｯｸ!A1" display="Gブロック"/>
    <hyperlink ref="G10:H10" location="Hﾌﾞﾛｯｸ!A1" display="Hブロック"/>
    <hyperlink ref="A17:B17" location="Iﾌﾞﾛｯｸ!A1" display="Ｉブロック"/>
    <hyperlink ref="C17:D17" location="Jﾌﾞﾛｯｸ!A1" display="Ｊブロック"/>
    <hyperlink ref="E17:F17" location="Kﾌﾞﾛｯｸ!A1" display="Ｋブロック"/>
    <hyperlink ref="G17:H17" location="Lﾌﾞﾛｯｸ!A1" display="Ｌブロック"/>
  </hyperlinks>
  <printOptions horizontalCentered="1"/>
  <pageMargins left="0.3937007874015748" right="0.2755905511811024" top="0.53" bottom="0.32" header="0.35433070866141736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showGridLines="0" tabSelected="1" zoomScale="67" zoomScaleNormal="67" workbookViewId="0" topLeftCell="A1">
      <selection activeCell="A1" sqref="A1:I1"/>
    </sheetView>
  </sheetViews>
  <sheetFormatPr defaultColWidth="8.796875" defaultRowHeight="17.25"/>
  <cols>
    <col min="1" max="1" width="22.8984375" style="0" customWidth="1"/>
    <col min="2" max="4" width="5.69921875" style="0" customWidth="1"/>
    <col min="5" max="5" width="5.69921875" style="79" customWidth="1"/>
    <col min="6" max="9" width="5.69921875" style="0" customWidth="1"/>
  </cols>
  <sheetData>
    <row r="1" spans="1:9" ht="18.75">
      <c r="A1" s="96" t="s">
        <v>17</v>
      </c>
      <c r="B1" s="96"/>
      <c r="C1" s="96"/>
      <c r="D1" s="96"/>
      <c r="E1" s="96"/>
      <c r="F1" s="96"/>
      <c r="G1" s="96"/>
      <c r="H1" s="96"/>
      <c r="I1" s="96"/>
    </row>
    <row r="2" spans="1:9" ht="18.75">
      <c r="A2" s="14"/>
      <c r="B2" s="14"/>
      <c r="C2" s="14"/>
      <c r="D2" s="14"/>
      <c r="E2" s="84"/>
      <c r="F2" s="14"/>
      <c r="G2" s="14"/>
      <c r="H2" s="14"/>
      <c r="I2" s="14"/>
    </row>
    <row r="3" spans="1:9" ht="17.25">
      <c r="A3" s="97" t="s">
        <v>155</v>
      </c>
      <c r="B3" s="97"/>
      <c r="C3" s="97"/>
      <c r="D3" s="97"/>
      <c r="E3" s="97"/>
      <c r="F3" s="97"/>
      <c r="G3" s="97"/>
      <c r="H3" s="97"/>
      <c r="I3" s="97"/>
    </row>
    <row r="4" spans="1:9" ht="17.25">
      <c r="A4" s="32"/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32">
        <v>7</v>
      </c>
      <c r="I4" s="32" t="s">
        <v>15</v>
      </c>
    </row>
    <row r="5" spans="1:9" ht="17.25">
      <c r="A5" s="85" t="s">
        <v>156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</row>
    <row r="6" spans="1:9" ht="17.25">
      <c r="A6" s="85" t="s">
        <v>153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2</v>
      </c>
      <c r="H6" s="32" t="s">
        <v>157</v>
      </c>
      <c r="I6" s="32">
        <v>2</v>
      </c>
    </row>
    <row r="7" spans="1:9" ht="17.25">
      <c r="A7" s="33"/>
      <c r="B7" s="33"/>
      <c r="C7" s="33"/>
      <c r="D7" s="33"/>
      <c r="E7" s="33"/>
      <c r="F7" s="33"/>
      <c r="G7" s="33"/>
      <c r="H7" s="33"/>
      <c r="I7" s="33"/>
    </row>
    <row r="8" spans="1:9" ht="17.25">
      <c r="A8" s="127" t="s">
        <v>154</v>
      </c>
      <c r="B8" s="127"/>
      <c r="C8" s="127"/>
      <c r="D8" s="127"/>
      <c r="E8" s="127"/>
      <c r="F8" s="127"/>
      <c r="G8" s="127"/>
      <c r="H8" s="127"/>
      <c r="I8" s="127"/>
    </row>
    <row r="9" spans="1:9" ht="17.25">
      <c r="A9" s="32"/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 t="s">
        <v>15</v>
      </c>
    </row>
    <row r="10" spans="1:9" ht="17.25">
      <c r="A10" s="85" t="s">
        <v>158</v>
      </c>
      <c r="B10" s="32">
        <v>3</v>
      </c>
      <c r="C10" s="32">
        <v>0</v>
      </c>
      <c r="D10" s="32">
        <v>0</v>
      </c>
      <c r="E10" s="32">
        <v>0</v>
      </c>
      <c r="F10" s="32">
        <v>0</v>
      </c>
      <c r="G10" s="32" t="s">
        <v>161</v>
      </c>
      <c r="H10" s="32" t="s">
        <v>161</v>
      </c>
      <c r="I10" s="32">
        <v>3</v>
      </c>
    </row>
    <row r="11" spans="1:9" ht="17.25">
      <c r="A11" s="85" t="s">
        <v>159</v>
      </c>
      <c r="B11" s="32">
        <v>0</v>
      </c>
      <c r="C11" s="32">
        <v>3</v>
      </c>
      <c r="D11" s="32">
        <v>0</v>
      </c>
      <c r="E11" s="32">
        <v>0</v>
      </c>
      <c r="F11" s="32" t="s">
        <v>160</v>
      </c>
      <c r="G11" s="32" t="s">
        <v>161</v>
      </c>
      <c r="H11" s="32" t="s">
        <v>161</v>
      </c>
      <c r="I11" s="32">
        <v>10</v>
      </c>
    </row>
    <row r="12" spans="1:9" ht="18.75">
      <c r="A12" s="15"/>
      <c r="B12" s="15"/>
      <c r="C12" s="15"/>
      <c r="D12" s="15"/>
      <c r="E12" s="86"/>
      <c r="F12" s="15"/>
      <c r="G12" s="15"/>
      <c r="H12" s="15"/>
      <c r="I12" s="15"/>
    </row>
    <row r="13" spans="1:9" ht="17.25">
      <c r="A13" s="16" t="s">
        <v>16</v>
      </c>
      <c r="B13" s="17"/>
      <c r="C13" s="18"/>
      <c r="D13" s="17"/>
      <c r="E13" s="69"/>
      <c r="F13" s="19"/>
      <c r="G13" s="19"/>
      <c r="H13" s="19"/>
      <c r="I13" s="19"/>
    </row>
    <row r="14" spans="1:9" ht="13.5" customHeight="1" thickBot="1">
      <c r="A14" s="94" t="s">
        <v>109</v>
      </c>
      <c r="B14" s="71"/>
      <c r="C14" s="73"/>
      <c r="D14" s="69">
        <v>8</v>
      </c>
      <c r="E14" s="69"/>
      <c r="F14" s="19"/>
      <c r="G14" s="19"/>
      <c r="H14" s="19"/>
      <c r="I14" s="19"/>
    </row>
    <row r="15" spans="1:9" ht="13.5" customHeight="1" thickBot="1">
      <c r="A15" s="95"/>
      <c r="B15" s="70"/>
      <c r="C15" s="77"/>
      <c r="D15" s="80"/>
      <c r="E15" s="69">
        <v>8</v>
      </c>
      <c r="F15" s="19"/>
      <c r="G15" s="19"/>
      <c r="H15" s="19"/>
      <c r="I15" s="19"/>
    </row>
    <row r="16" spans="1:8" ht="13.5" customHeight="1">
      <c r="A16" s="94" t="s">
        <v>111</v>
      </c>
      <c r="B16" s="20"/>
      <c r="C16" s="26">
        <v>0</v>
      </c>
      <c r="D16" s="27"/>
      <c r="E16" s="83"/>
      <c r="F16" s="25"/>
      <c r="G16" s="20"/>
      <c r="H16" s="20"/>
    </row>
    <row r="17" spans="1:8" ht="13.5" customHeight="1" thickBot="1">
      <c r="A17" s="95"/>
      <c r="B17" s="23"/>
      <c r="C17" s="28"/>
      <c r="D17" s="27"/>
      <c r="E17" s="83"/>
      <c r="F17" s="25"/>
      <c r="G17" s="20"/>
      <c r="H17" s="20"/>
    </row>
    <row r="18" spans="1:8" ht="13.5" customHeight="1" thickBot="1">
      <c r="A18" s="94" t="s">
        <v>107</v>
      </c>
      <c r="B18" s="71"/>
      <c r="C18" s="72"/>
      <c r="D18" s="25">
        <v>0</v>
      </c>
      <c r="E18" s="83"/>
      <c r="F18" s="25"/>
      <c r="G18" s="20"/>
      <c r="H18" s="20"/>
    </row>
    <row r="19" spans="1:8" ht="13.5" customHeight="1" thickBot="1">
      <c r="A19" s="95"/>
      <c r="B19" s="70"/>
      <c r="C19" s="25">
        <v>7</v>
      </c>
      <c r="D19" s="25"/>
      <c r="E19" s="88"/>
      <c r="F19" s="25"/>
      <c r="G19" s="20"/>
      <c r="H19" s="20"/>
    </row>
    <row r="20" spans="1:8" ht="13.5" customHeight="1">
      <c r="A20" s="94" t="s">
        <v>113</v>
      </c>
      <c r="B20" s="20"/>
      <c r="C20" s="25">
        <v>2</v>
      </c>
      <c r="D20" s="26"/>
      <c r="E20" s="26"/>
      <c r="F20" s="25">
        <v>2</v>
      </c>
      <c r="G20" s="20"/>
      <c r="H20" s="20"/>
    </row>
    <row r="21" spans="1:8" ht="13.5" customHeight="1" thickBot="1">
      <c r="A21" s="95"/>
      <c r="B21" s="23"/>
      <c r="C21" s="27"/>
      <c r="D21" s="26">
        <v>7</v>
      </c>
      <c r="E21" s="26"/>
      <c r="F21" s="25"/>
      <c r="G21" s="20"/>
      <c r="H21" s="20"/>
    </row>
    <row r="22" spans="1:8" ht="13.5" customHeight="1" thickBot="1">
      <c r="A22" s="94" t="s">
        <v>115</v>
      </c>
      <c r="B22" s="20"/>
      <c r="C22" s="72"/>
      <c r="D22" s="81"/>
      <c r="E22" s="26"/>
      <c r="F22" s="25"/>
      <c r="G22" s="20"/>
      <c r="H22" s="20"/>
    </row>
    <row r="23" spans="1:8" ht="13.5" customHeight="1" thickBot="1">
      <c r="A23" s="95"/>
      <c r="B23" s="70"/>
      <c r="C23" s="25">
        <v>6</v>
      </c>
      <c r="D23" s="82"/>
      <c r="E23" s="26"/>
      <c r="F23" s="25"/>
      <c r="G23" s="20"/>
      <c r="H23" s="20"/>
    </row>
    <row r="24" spans="1:9" ht="13.5" customHeight="1" thickBot="1">
      <c r="A24" s="94" t="s">
        <v>117</v>
      </c>
      <c r="B24" s="71"/>
      <c r="C24" s="76"/>
      <c r="D24" s="27"/>
      <c r="E24" s="26">
        <v>0</v>
      </c>
      <c r="F24" s="25"/>
      <c r="G24" s="20"/>
      <c r="H24" s="20"/>
      <c r="I24" s="24"/>
    </row>
    <row r="25" spans="1:9" ht="13.5" customHeight="1" thickBot="1">
      <c r="A25" s="95"/>
      <c r="B25" s="70"/>
      <c r="C25" s="77"/>
      <c r="D25" s="25">
        <v>0</v>
      </c>
      <c r="E25" s="26"/>
      <c r="F25" s="25"/>
      <c r="G25" s="20"/>
      <c r="H25" s="20"/>
      <c r="I25" s="24"/>
    </row>
    <row r="26" spans="1:9" ht="13.5" customHeight="1" thickBot="1">
      <c r="A26" s="94" t="s">
        <v>119</v>
      </c>
      <c r="B26" s="71"/>
      <c r="C26" s="73"/>
      <c r="D26" s="25">
        <v>2</v>
      </c>
      <c r="E26" s="25"/>
      <c r="F26" s="72"/>
      <c r="G26" s="83">
        <v>2</v>
      </c>
      <c r="H26" s="20"/>
      <c r="I26" s="24"/>
    </row>
    <row r="27" spans="1:9" ht="13.5" customHeight="1" thickBot="1">
      <c r="A27" s="95"/>
      <c r="B27" s="70"/>
      <c r="C27" s="74"/>
      <c r="D27" s="30"/>
      <c r="E27" s="25">
        <v>8</v>
      </c>
      <c r="F27" s="83"/>
      <c r="G27" s="83"/>
      <c r="H27" s="20"/>
      <c r="I27" s="24"/>
    </row>
    <row r="28" spans="1:9" ht="13.5" customHeight="1">
      <c r="A28" s="94" t="s">
        <v>121</v>
      </c>
      <c r="B28" s="20"/>
      <c r="C28" s="25">
        <v>1</v>
      </c>
      <c r="D28" s="72"/>
      <c r="E28" s="83"/>
      <c r="F28" s="83"/>
      <c r="G28" s="118"/>
      <c r="H28" s="20"/>
      <c r="I28" s="24"/>
    </row>
    <row r="29" spans="1:9" ht="13.5" customHeight="1" thickBot="1">
      <c r="A29" s="95"/>
      <c r="B29" s="23"/>
      <c r="C29" s="27"/>
      <c r="D29" s="83"/>
      <c r="E29" s="83"/>
      <c r="F29" s="83"/>
      <c r="G29" s="118"/>
      <c r="H29" s="20"/>
      <c r="I29" s="24"/>
    </row>
    <row r="30" spans="1:9" ht="13.5" customHeight="1" thickBot="1">
      <c r="A30" s="94" t="s">
        <v>123</v>
      </c>
      <c r="B30" s="20"/>
      <c r="C30" s="72"/>
      <c r="D30" s="25">
        <v>9</v>
      </c>
      <c r="E30" s="83"/>
      <c r="F30" s="83"/>
      <c r="G30" s="118"/>
      <c r="H30" s="20"/>
      <c r="I30" s="24"/>
    </row>
    <row r="31" spans="1:9" ht="13.5" customHeight="1" thickBot="1">
      <c r="A31" s="95"/>
      <c r="B31" s="70"/>
      <c r="C31" s="25">
        <v>9</v>
      </c>
      <c r="D31" s="25"/>
      <c r="E31" s="88"/>
      <c r="F31" s="83"/>
      <c r="G31" s="119"/>
      <c r="H31" s="20"/>
      <c r="I31" s="24"/>
    </row>
    <row r="32" spans="1:9" ht="13.5" customHeight="1">
      <c r="A32" s="94" t="s">
        <v>125</v>
      </c>
      <c r="B32" s="20"/>
      <c r="C32" s="25">
        <v>0</v>
      </c>
      <c r="D32" s="26"/>
      <c r="E32" s="25"/>
      <c r="F32" s="25">
        <v>3</v>
      </c>
      <c r="G32" s="119"/>
      <c r="H32" s="124" t="s">
        <v>153</v>
      </c>
      <c r="I32" s="24"/>
    </row>
    <row r="33" spans="1:9" ht="13.5" customHeight="1" thickBot="1">
      <c r="A33" s="95"/>
      <c r="B33" s="23"/>
      <c r="C33" s="27"/>
      <c r="D33" s="26">
        <v>4</v>
      </c>
      <c r="E33" s="25"/>
      <c r="F33" s="25"/>
      <c r="G33" s="118"/>
      <c r="H33" s="125"/>
      <c r="I33" s="24"/>
    </row>
    <row r="34" spans="1:9" ht="13.5" customHeight="1" thickBot="1">
      <c r="A34" s="94" t="s">
        <v>126</v>
      </c>
      <c r="B34" s="20"/>
      <c r="C34" s="75"/>
      <c r="D34" s="26"/>
      <c r="E34" s="25"/>
      <c r="F34" s="25"/>
      <c r="G34" s="118"/>
      <c r="H34" s="125"/>
      <c r="I34" s="24"/>
    </row>
    <row r="35" spans="1:9" ht="13.5" customHeight="1" thickBot="1">
      <c r="A35" s="95"/>
      <c r="B35" s="70"/>
      <c r="C35" s="26">
        <v>8</v>
      </c>
      <c r="D35" s="26"/>
      <c r="E35" s="25"/>
      <c r="F35" s="25"/>
      <c r="G35" s="118"/>
      <c r="H35" s="125"/>
      <c r="I35" s="24"/>
    </row>
    <row r="36" spans="1:9" ht="13.5" customHeight="1" thickBot="1">
      <c r="A36" s="94" t="s">
        <v>128</v>
      </c>
      <c r="B36" s="71"/>
      <c r="C36" s="73"/>
      <c r="D36" s="72"/>
      <c r="E36" s="25">
        <v>0</v>
      </c>
      <c r="F36" s="25"/>
      <c r="G36" s="118"/>
      <c r="H36" s="125"/>
      <c r="I36" s="24"/>
    </row>
    <row r="37" spans="1:9" ht="13.5" customHeight="1" thickBot="1">
      <c r="A37" s="95"/>
      <c r="B37" s="70"/>
      <c r="C37" s="77"/>
      <c r="D37" s="25">
        <v>8</v>
      </c>
      <c r="E37" s="25"/>
      <c r="F37" s="25"/>
      <c r="G37" s="120"/>
      <c r="H37" s="125"/>
      <c r="I37" s="24"/>
    </row>
    <row r="38" spans="1:9" ht="13.5" customHeight="1" thickBot="1">
      <c r="A38" s="94" t="s">
        <v>130</v>
      </c>
      <c r="B38" s="71"/>
      <c r="C38" s="73"/>
      <c r="D38" s="25">
        <v>1</v>
      </c>
      <c r="E38" s="25"/>
      <c r="F38" s="26"/>
      <c r="G38" s="121"/>
      <c r="H38" s="125"/>
      <c r="I38" s="24"/>
    </row>
    <row r="39" spans="1:9" ht="13.5" customHeight="1" thickBot="1">
      <c r="A39" s="95"/>
      <c r="B39" s="70"/>
      <c r="C39" s="74"/>
      <c r="D39" s="30"/>
      <c r="E39" s="25">
        <v>3</v>
      </c>
      <c r="F39" s="26"/>
      <c r="G39" s="122"/>
      <c r="H39" s="125"/>
      <c r="I39" s="24"/>
    </row>
    <row r="40" spans="1:9" ht="13.5" customHeight="1">
      <c r="A40" s="94" t="s">
        <v>132</v>
      </c>
      <c r="B40" s="20"/>
      <c r="C40" s="25">
        <v>3</v>
      </c>
      <c r="D40" s="75"/>
      <c r="E40" s="25"/>
      <c r="F40" s="26"/>
      <c r="G40" s="122"/>
      <c r="H40" s="125"/>
      <c r="I40" s="24"/>
    </row>
    <row r="41" spans="1:9" ht="13.5" customHeight="1" thickBot="1">
      <c r="A41" s="95"/>
      <c r="B41" s="23"/>
      <c r="C41" s="27"/>
      <c r="D41" s="81"/>
      <c r="E41" s="25"/>
      <c r="F41" s="26"/>
      <c r="G41" s="25"/>
      <c r="H41" s="125"/>
      <c r="I41" s="24"/>
    </row>
    <row r="42" spans="1:9" ht="13.5" customHeight="1" thickBot="1">
      <c r="A42" s="94" t="s">
        <v>134</v>
      </c>
      <c r="B42" s="20"/>
      <c r="C42" s="72"/>
      <c r="D42" s="26">
        <v>8</v>
      </c>
      <c r="E42" s="25"/>
      <c r="F42" s="26"/>
      <c r="G42" s="25"/>
      <c r="H42" s="125"/>
      <c r="I42" s="24"/>
    </row>
    <row r="43" spans="1:9" ht="13.5" customHeight="1" thickBot="1">
      <c r="A43" s="95"/>
      <c r="B43" s="70"/>
      <c r="C43" s="25">
        <v>6</v>
      </c>
      <c r="D43" s="26"/>
      <c r="E43" s="25"/>
      <c r="F43" s="26">
        <v>0</v>
      </c>
      <c r="G43" s="123"/>
      <c r="H43" s="126"/>
      <c r="I43" s="24"/>
    </row>
    <row r="44" spans="1:9" ht="13.5" customHeight="1">
      <c r="A44" s="94" t="s">
        <v>136</v>
      </c>
      <c r="B44" s="20"/>
      <c r="C44" s="25">
        <v>6</v>
      </c>
      <c r="D44" s="25"/>
      <c r="E44" s="75"/>
      <c r="F44" s="26"/>
      <c r="G44" s="123"/>
      <c r="H44" s="21"/>
      <c r="I44" s="24"/>
    </row>
    <row r="45" spans="1:9" ht="13.5" customHeight="1" thickBot="1">
      <c r="A45" s="95"/>
      <c r="B45" s="23"/>
      <c r="C45" s="27"/>
      <c r="D45" s="25">
        <v>8</v>
      </c>
      <c r="E45" s="81"/>
      <c r="F45" s="26"/>
      <c r="G45" s="78"/>
      <c r="H45" s="20"/>
      <c r="I45" s="24"/>
    </row>
    <row r="46" spans="1:9" ht="13.5" customHeight="1" thickBot="1">
      <c r="A46" s="94" t="s">
        <v>138</v>
      </c>
      <c r="B46" s="20"/>
      <c r="C46" s="72"/>
      <c r="D46" s="83"/>
      <c r="E46" s="81"/>
      <c r="F46" s="26"/>
      <c r="G46" s="25"/>
      <c r="H46" s="20"/>
      <c r="I46" s="24"/>
    </row>
    <row r="47" spans="1:9" ht="13.5" customHeight="1" thickBot="1">
      <c r="A47" s="95"/>
      <c r="B47" s="70"/>
      <c r="C47" s="25">
        <v>10</v>
      </c>
      <c r="D47" s="88"/>
      <c r="E47" s="81"/>
      <c r="F47" s="26"/>
      <c r="G47" s="123"/>
      <c r="H47" s="22"/>
      <c r="I47" s="24"/>
    </row>
    <row r="48" spans="1:9" ht="13.5" customHeight="1" thickBot="1">
      <c r="A48" s="94" t="s">
        <v>140</v>
      </c>
      <c r="B48" s="71"/>
      <c r="C48" s="76"/>
      <c r="D48" s="27"/>
      <c r="E48" s="87">
        <v>7</v>
      </c>
      <c r="F48" s="31"/>
      <c r="G48" s="78"/>
      <c r="H48" s="24"/>
      <c r="I48" s="24"/>
    </row>
    <row r="49" spans="1:9" ht="13.5" customHeight="1" thickBot="1">
      <c r="A49" s="95"/>
      <c r="B49" s="70"/>
      <c r="C49" s="77"/>
      <c r="D49" s="78">
        <v>1</v>
      </c>
      <c r="E49" s="87"/>
      <c r="F49" s="31"/>
      <c r="G49" s="78">
        <v>0</v>
      </c>
      <c r="H49" s="24"/>
      <c r="I49" s="24"/>
    </row>
    <row r="50" spans="1:9" ht="13.5" customHeight="1" thickBot="1">
      <c r="A50" s="94" t="s">
        <v>142</v>
      </c>
      <c r="B50" s="71"/>
      <c r="C50" s="73"/>
      <c r="D50" s="78">
        <v>3</v>
      </c>
      <c r="E50" s="78"/>
      <c r="F50" s="116"/>
      <c r="G50" s="24"/>
      <c r="H50" s="24"/>
      <c r="I50" s="24"/>
    </row>
    <row r="51" spans="1:9" ht="13.5" customHeight="1" thickBot="1">
      <c r="A51" s="95"/>
      <c r="B51" s="70"/>
      <c r="C51" s="74"/>
      <c r="D51" s="30"/>
      <c r="E51" s="78">
        <v>4</v>
      </c>
      <c r="F51" s="117"/>
      <c r="G51" s="24"/>
      <c r="H51" s="24"/>
      <c r="I51" s="24"/>
    </row>
    <row r="52" spans="1:9" ht="13.5" customHeight="1">
      <c r="A52" s="94" t="s">
        <v>144</v>
      </c>
      <c r="B52" s="20"/>
      <c r="C52" s="25">
        <v>5</v>
      </c>
      <c r="D52" s="72"/>
      <c r="E52" s="114"/>
      <c r="F52" s="117"/>
      <c r="G52" s="24"/>
      <c r="H52" s="24"/>
      <c r="I52" s="24"/>
    </row>
    <row r="53" spans="1:9" ht="13.5" customHeight="1" thickBot="1">
      <c r="A53" s="95"/>
      <c r="B53" s="23"/>
      <c r="C53" s="27"/>
      <c r="D53" s="83"/>
      <c r="E53" s="114"/>
      <c r="F53" s="117"/>
      <c r="G53" s="24"/>
      <c r="H53" s="24"/>
      <c r="I53" s="24"/>
    </row>
    <row r="54" spans="1:9" ht="13.5" customHeight="1" thickBot="1">
      <c r="A54" s="94" t="s">
        <v>146</v>
      </c>
      <c r="B54" s="20"/>
      <c r="C54" s="72"/>
      <c r="D54" s="25">
        <v>4</v>
      </c>
      <c r="E54" s="114"/>
      <c r="F54" s="117"/>
      <c r="G54" s="24"/>
      <c r="H54" s="24"/>
      <c r="I54" s="24"/>
    </row>
    <row r="55" spans="1:9" ht="13.5" customHeight="1" thickBot="1">
      <c r="A55" s="95"/>
      <c r="B55" s="70"/>
      <c r="C55" s="25">
        <v>7</v>
      </c>
      <c r="D55" s="25"/>
      <c r="E55" s="115"/>
      <c r="F55" s="117"/>
      <c r="G55" s="24"/>
      <c r="H55" s="24"/>
      <c r="I55" s="24"/>
    </row>
    <row r="56" spans="1:9" ht="13.5" customHeight="1">
      <c r="A56" s="94" t="s">
        <v>148</v>
      </c>
      <c r="B56" s="20"/>
      <c r="C56" s="25">
        <v>5</v>
      </c>
      <c r="D56" s="26"/>
      <c r="E56" s="78"/>
      <c r="F56" s="78">
        <v>7</v>
      </c>
      <c r="G56" s="24"/>
      <c r="H56" s="24"/>
      <c r="I56" s="24"/>
    </row>
    <row r="57" spans="1:9" ht="13.5" customHeight="1" thickBot="1">
      <c r="A57" s="95"/>
      <c r="B57" s="23"/>
      <c r="C57" s="27"/>
      <c r="D57" s="26">
        <v>0</v>
      </c>
      <c r="E57" s="78"/>
      <c r="F57" s="24"/>
      <c r="G57" s="24"/>
      <c r="H57" s="24"/>
      <c r="I57" s="24"/>
    </row>
    <row r="58" spans="1:9" ht="13.5" customHeight="1" thickBot="1">
      <c r="A58" s="94" t="s">
        <v>150</v>
      </c>
      <c r="B58" s="20"/>
      <c r="C58" s="75"/>
      <c r="D58" s="26"/>
      <c r="E58" s="78"/>
      <c r="F58" s="24"/>
      <c r="G58" s="24"/>
      <c r="H58" s="24"/>
      <c r="I58" s="24"/>
    </row>
    <row r="59" spans="1:4" ht="13.5" customHeight="1" thickBot="1">
      <c r="A59" s="95"/>
      <c r="B59" s="70"/>
      <c r="C59" s="26">
        <v>15</v>
      </c>
      <c r="D59" s="26"/>
    </row>
    <row r="60" spans="1:5" ht="13.5" customHeight="1" thickBot="1">
      <c r="A60" s="94" t="s">
        <v>152</v>
      </c>
      <c r="B60" s="71"/>
      <c r="C60" s="73"/>
      <c r="D60" s="72"/>
      <c r="E60" s="79">
        <v>1</v>
      </c>
    </row>
    <row r="61" spans="1:4" ht="13.5" customHeight="1">
      <c r="A61" s="95"/>
      <c r="B61" s="70"/>
      <c r="C61" s="77"/>
      <c r="D61" s="79">
        <v>3</v>
      </c>
    </row>
  </sheetData>
  <sheetProtection/>
  <mergeCells count="28">
    <mergeCell ref="H32:H43"/>
    <mergeCell ref="A56:A57"/>
    <mergeCell ref="A58:A59"/>
    <mergeCell ref="A60:A61"/>
    <mergeCell ref="A48:A49"/>
    <mergeCell ref="A50:A51"/>
    <mergeCell ref="A52:A53"/>
    <mergeCell ref="A54:A55"/>
    <mergeCell ref="A42:A43"/>
    <mergeCell ref="A38:A39"/>
    <mergeCell ref="A1:I1"/>
    <mergeCell ref="A3:I3"/>
    <mergeCell ref="A8:I8"/>
    <mergeCell ref="A16:A17"/>
    <mergeCell ref="A14:A15"/>
    <mergeCell ref="A20:A21"/>
    <mergeCell ref="A18:A19"/>
    <mergeCell ref="A24:A25"/>
    <mergeCell ref="A22:A23"/>
    <mergeCell ref="A26:A27"/>
    <mergeCell ref="A36:A37"/>
    <mergeCell ref="A32:A33"/>
    <mergeCell ref="A34:A35"/>
    <mergeCell ref="A30:A31"/>
    <mergeCell ref="A40:A41"/>
    <mergeCell ref="A46:A47"/>
    <mergeCell ref="A44:A45"/>
    <mergeCell ref="A28:A29"/>
  </mergeCells>
  <printOptions/>
  <pageMargins left="0.75" right="0.47" top="0.39" bottom="0.4" header="0.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5" customWidth="1"/>
    <col min="2" max="19" width="3.09765625" style="0" customWidth="1"/>
    <col min="20" max="26" width="5.69921875" style="0" customWidth="1"/>
  </cols>
  <sheetData>
    <row r="1" spans="1:26" s="2" customFormat="1" ht="23.25" customHeight="1">
      <c r="A1" s="3"/>
      <c r="B1" s="101" t="str">
        <f>'ﾌﾞﾛｯｸ別'!A4</f>
        <v>柏ﾔﾝｶﾞｰｽﾞ</v>
      </c>
      <c r="C1" s="101"/>
      <c r="D1" s="101"/>
      <c r="E1" s="101" t="str">
        <f>'ﾌﾞﾛｯｸ別'!A5</f>
        <v>柏ﾄﾞﾘｰﾑｽ</v>
      </c>
      <c r="F1" s="101"/>
      <c r="G1" s="101"/>
      <c r="H1" s="101" t="str">
        <f>'ﾌﾞﾛｯｸ別'!A6</f>
        <v>流山ﾎｰｸｽ</v>
      </c>
      <c r="I1" s="101"/>
      <c r="J1" s="101"/>
      <c r="K1" s="101" t="str">
        <f>'ﾌﾞﾛｯｸ別'!A7</f>
        <v>前ヶ崎ｸﾗﾌﾞ</v>
      </c>
      <c r="L1" s="101"/>
      <c r="M1" s="101"/>
      <c r="N1" s="101" t="str">
        <f>'ﾌﾞﾛｯｸ別'!A8</f>
        <v>梅郷ﾊﾟﾜｰｽﾞ</v>
      </c>
      <c r="O1" s="101"/>
      <c r="P1" s="101"/>
      <c r="Q1" s="101" t="str">
        <f>'ﾌﾞﾛｯｸ別'!A9</f>
        <v>小金原ﾋﾞｸﾄﾘｰ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柏ﾔﾝｶﾞｰｽﾞ</v>
      </c>
      <c r="B2" s="98"/>
      <c r="C2" s="99"/>
      <c r="D2" s="100"/>
      <c r="E2" s="47">
        <v>4</v>
      </c>
      <c r="F2" s="48" t="str">
        <f>IF(E2&gt;0,IF(E2&gt;G2,"○",IF(E2=G2,"△","●")),"　")</f>
        <v>●</v>
      </c>
      <c r="G2" s="49">
        <v>9</v>
      </c>
      <c r="H2" s="47">
        <v>19</v>
      </c>
      <c r="I2" s="48" t="str">
        <f>IF(H2&gt;0,IF(H2&gt;J2,"○",IF(H2=J2,"△","●")),"　")</f>
        <v>○</v>
      </c>
      <c r="J2" s="49">
        <v>5</v>
      </c>
      <c r="K2" s="47">
        <v>7</v>
      </c>
      <c r="L2" s="48" t="str">
        <f>IF(K2&gt;0,IF(K2&gt;M2,"○",IF(K2=M2,"△","●")),"　")</f>
        <v>○</v>
      </c>
      <c r="M2" s="49">
        <v>6</v>
      </c>
      <c r="N2" s="47">
        <v>4</v>
      </c>
      <c r="O2" s="48" t="str">
        <f>IF(N2&gt;0,IF(N2&gt;P2,"○",IF(N2=P2,"△","●")),"　")</f>
        <v>○</v>
      </c>
      <c r="P2" s="49">
        <v>0</v>
      </c>
      <c r="Q2" s="47">
        <v>6</v>
      </c>
      <c r="R2" s="48" t="str">
        <f>IF(Q2&gt;0,IF(Q2&gt;S2,"○",IF(Q2=S2,"△","●")),"　")</f>
        <v>△</v>
      </c>
      <c r="S2" s="49">
        <v>6</v>
      </c>
      <c r="T2" s="44">
        <f aca="true" t="shared" si="0" ref="T2:T7">SUM(U2:W2)</f>
        <v>5</v>
      </c>
      <c r="U2" s="44">
        <v>3</v>
      </c>
      <c r="V2" s="44">
        <v>1</v>
      </c>
      <c r="W2" s="44">
        <v>1</v>
      </c>
      <c r="X2" s="45">
        <f>E2+H2+K2+N2+Q2</f>
        <v>40</v>
      </c>
      <c r="Y2" s="45">
        <f>G2+J2+M2+P2+S2</f>
        <v>26</v>
      </c>
      <c r="Z2" s="46">
        <f aca="true" t="shared" si="1" ref="Z2:Z7">X2-Y2</f>
        <v>14</v>
      </c>
    </row>
    <row r="3" spans="1:26" ht="75.75" customHeight="1">
      <c r="A3" s="40" t="str">
        <f>E1</f>
        <v>柏ﾄﾞﾘｰﾑｽ</v>
      </c>
      <c r="B3" s="41">
        <f>G2</f>
        <v>9</v>
      </c>
      <c r="C3" s="42" t="str">
        <f>IF(B3&gt;0,IF(B3&gt;D3,"○",IF(B3=D3,"△","●")),"　")</f>
        <v>○</v>
      </c>
      <c r="D3" s="43">
        <f>E2</f>
        <v>4</v>
      </c>
      <c r="E3" s="98"/>
      <c r="F3" s="99"/>
      <c r="G3" s="100"/>
      <c r="H3" s="47">
        <v>16</v>
      </c>
      <c r="I3" s="48" t="str">
        <f>IF(H3&gt;0,IF(H3&gt;J3,"○",IF(H3=J3,"△","●")),"　")</f>
        <v>○</v>
      </c>
      <c r="J3" s="49">
        <v>1</v>
      </c>
      <c r="K3" s="47">
        <v>12</v>
      </c>
      <c r="L3" s="48" t="str">
        <f>IF(K3&gt;0,IF(K3&gt;M3,"○",IF(K3=M3,"△","●")),"　")</f>
        <v>○</v>
      </c>
      <c r="M3" s="49">
        <v>2</v>
      </c>
      <c r="N3" s="47">
        <v>11</v>
      </c>
      <c r="O3" s="48" t="str">
        <f>IF(N3&gt;0,IF(N3&gt;P3,"○",IF(N3=P3,"△","●")),"　")</f>
        <v>○</v>
      </c>
      <c r="P3" s="49">
        <v>2</v>
      </c>
      <c r="Q3" s="47">
        <v>24</v>
      </c>
      <c r="R3" s="48" t="str">
        <f>IF(Q3&gt;0,IF(Q3&gt;S3,"○",IF(Q3=S3,"△","●")),"　")</f>
        <v>○</v>
      </c>
      <c r="S3" s="49">
        <v>0</v>
      </c>
      <c r="T3" s="44">
        <f t="shared" si="0"/>
        <v>5</v>
      </c>
      <c r="U3" s="44">
        <v>5</v>
      </c>
      <c r="V3" s="44">
        <v>0</v>
      </c>
      <c r="W3" s="44">
        <v>0</v>
      </c>
      <c r="X3" s="45">
        <f>B3+H3+K3+N3+Q3</f>
        <v>72</v>
      </c>
      <c r="Y3" s="45">
        <f>D3+J3+M3+P3+S3</f>
        <v>9</v>
      </c>
      <c r="Z3" s="46">
        <f t="shared" si="1"/>
        <v>63</v>
      </c>
    </row>
    <row r="4" spans="1:26" ht="75.75" customHeight="1">
      <c r="A4" s="40" t="str">
        <f>H1</f>
        <v>流山ﾎｰｸｽ</v>
      </c>
      <c r="B4" s="41">
        <f>J2</f>
        <v>5</v>
      </c>
      <c r="C4" s="42" t="str">
        <f>IF(B4&gt;0,IF(B4&gt;D4,"○",IF(B4=D4,"△","●")),"　")</f>
        <v>●</v>
      </c>
      <c r="D4" s="43">
        <f>H2</f>
        <v>19</v>
      </c>
      <c r="E4" s="41">
        <f>J3</f>
        <v>1</v>
      </c>
      <c r="F4" s="42" t="str">
        <f>IF(E4&gt;0,IF(E4&gt;G4,"○",IF(E4=G4,"△","●")),"　")</f>
        <v>●</v>
      </c>
      <c r="G4" s="43">
        <f>H3</f>
        <v>16</v>
      </c>
      <c r="H4" s="98"/>
      <c r="I4" s="99"/>
      <c r="J4" s="100"/>
      <c r="K4" s="47">
        <v>17</v>
      </c>
      <c r="L4" s="48" t="str">
        <f>IF(K4&gt;0,IF(K4&gt;M4,"○",IF(K4=M4,"△","●")),"　")</f>
        <v>○</v>
      </c>
      <c r="M4" s="49">
        <v>4</v>
      </c>
      <c r="N4" s="47">
        <v>4</v>
      </c>
      <c r="O4" s="48" t="str">
        <f>IF(N4&gt;0,IF(N4&gt;P4,"○",IF(N4=P4,"△","●")),"　")</f>
        <v>●</v>
      </c>
      <c r="P4" s="49">
        <v>6</v>
      </c>
      <c r="Q4" s="47">
        <v>1</v>
      </c>
      <c r="R4" s="48" t="str">
        <f>IF(Q4&gt;0,IF(Q4&gt;S4,"○",IF(Q4=S4,"△","●")),"　")</f>
        <v>●</v>
      </c>
      <c r="S4" s="49">
        <v>10</v>
      </c>
      <c r="T4" s="44">
        <f t="shared" si="0"/>
        <v>5</v>
      </c>
      <c r="U4" s="44">
        <v>1</v>
      </c>
      <c r="V4" s="44">
        <v>4</v>
      </c>
      <c r="W4" s="44">
        <v>0</v>
      </c>
      <c r="X4" s="45">
        <f>B4+E4+K4+N4+Q4</f>
        <v>28</v>
      </c>
      <c r="Y4" s="45">
        <f>D4+G4+M4+P4+S4</f>
        <v>55</v>
      </c>
      <c r="Z4" s="46">
        <f t="shared" si="1"/>
        <v>-27</v>
      </c>
    </row>
    <row r="5" spans="1:26" ht="75.75" customHeight="1">
      <c r="A5" s="40" t="str">
        <f>K1</f>
        <v>前ヶ崎ｸﾗﾌﾞ</v>
      </c>
      <c r="B5" s="41">
        <f>M2</f>
        <v>6</v>
      </c>
      <c r="C5" s="42" t="str">
        <f>IF(B5&gt;0,IF(B5&gt;D5,"○",IF(B5=D5,"△","●")),"　")</f>
        <v>●</v>
      </c>
      <c r="D5" s="43">
        <f>K2</f>
        <v>7</v>
      </c>
      <c r="E5" s="41">
        <f>M3</f>
        <v>2</v>
      </c>
      <c r="F5" s="42" t="str">
        <f>IF(E5&gt;0,IF(E5&gt;G5,"○",IF(E5=G5,"△","●")),"　")</f>
        <v>●</v>
      </c>
      <c r="G5" s="43">
        <f>K3</f>
        <v>12</v>
      </c>
      <c r="H5" s="41">
        <f>M4</f>
        <v>4</v>
      </c>
      <c r="I5" s="42" t="str">
        <f>IF(H5&gt;0,IF(H5&gt;J5,"○",IF(H5=J5,"△","●")),"　")</f>
        <v>●</v>
      </c>
      <c r="J5" s="43">
        <f>K4</f>
        <v>17</v>
      </c>
      <c r="K5" s="98"/>
      <c r="L5" s="99"/>
      <c r="M5" s="100"/>
      <c r="N5" s="47">
        <v>15</v>
      </c>
      <c r="O5" s="48" t="str">
        <f>IF(N5&gt;0,IF(N5&gt;P5,"○",IF(N5=P5,"△","●")),"　")</f>
        <v>○</v>
      </c>
      <c r="P5" s="49">
        <v>3</v>
      </c>
      <c r="Q5" s="47">
        <v>4</v>
      </c>
      <c r="R5" s="48" t="str">
        <f>IF(Q5&gt;0,IF(Q5&gt;S5,"○",IF(Q5=S5,"△","●")),"　")</f>
        <v>●</v>
      </c>
      <c r="S5" s="49">
        <v>5</v>
      </c>
      <c r="T5" s="44">
        <f t="shared" si="0"/>
        <v>5</v>
      </c>
      <c r="U5" s="44">
        <v>1</v>
      </c>
      <c r="V5" s="44">
        <v>4</v>
      </c>
      <c r="W5" s="44">
        <v>0</v>
      </c>
      <c r="X5" s="45">
        <f>B5+E5+H5+N5+Q5</f>
        <v>31</v>
      </c>
      <c r="Y5" s="45">
        <f>D5+G5+J5+P5+S5</f>
        <v>44</v>
      </c>
      <c r="Z5" s="46">
        <f t="shared" si="1"/>
        <v>-13</v>
      </c>
    </row>
    <row r="6" spans="1:26" ht="75.75" customHeight="1">
      <c r="A6" s="40" t="str">
        <f>N1</f>
        <v>梅郷ﾊﾟﾜｰｽﾞ</v>
      </c>
      <c r="B6" s="41">
        <f>P2</f>
        <v>0</v>
      </c>
      <c r="C6" s="42" t="str">
        <f>IF(B6&gt;=0,IF(B6&gt;D6,"○",IF(B6=D6,"△","●")),"　")</f>
        <v>●</v>
      </c>
      <c r="D6" s="43">
        <f>N2</f>
        <v>4</v>
      </c>
      <c r="E6" s="41">
        <f>P3</f>
        <v>2</v>
      </c>
      <c r="F6" s="42" t="str">
        <f>IF(E6&gt;0,IF(E6&gt;G6,"○",IF(E6=G6,"△","●")),"　")</f>
        <v>●</v>
      </c>
      <c r="G6" s="43">
        <f>N3</f>
        <v>11</v>
      </c>
      <c r="H6" s="41">
        <f>P4</f>
        <v>6</v>
      </c>
      <c r="I6" s="42" t="str">
        <f>IF(H6&gt;0,IF(H6&gt;J6,"○",IF(H6=J6,"△","●")),"　")</f>
        <v>○</v>
      </c>
      <c r="J6" s="43">
        <f>N4</f>
        <v>4</v>
      </c>
      <c r="K6" s="41">
        <f>P5</f>
        <v>3</v>
      </c>
      <c r="L6" s="42" t="str">
        <f>IF(K6&gt;0,IF(K6&gt;M6,"○",IF(K6=M6,"△","●")),"　")</f>
        <v>●</v>
      </c>
      <c r="M6" s="43">
        <f>N5</f>
        <v>15</v>
      </c>
      <c r="N6" s="98"/>
      <c r="O6" s="99"/>
      <c r="P6" s="100"/>
      <c r="Q6" s="47">
        <v>6</v>
      </c>
      <c r="R6" s="48" t="str">
        <f>IF(Q6&gt;0,IF(Q6&gt;S6,"○",IF(Q6=S6,"△","●")),"　")</f>
        <v>○</v>
      </c>
      <c r="S6" s="49">
        <v>5</v>
      </c>
      <c r="T6" s="44">
        <f t="shared" si="0"/>
        <v>5</v>
      </c>
      <c r="U6" s="44">
        <v>2</v>
      </c>
      <c r="V6" s="44">
        <v>3</v>
      </c>
      <c r="W6" s="44">
        <v>0</v>
      </c>
      <c r="X6" s="45">
        <f>B6+E6+H6+K6+Q6</f>
        <v>17</v>
      </c>
      <c r="Y6" s="45">
        <f>D6+G6+J6+M6+S6</f>
        <v>39</v>
      </c>
      <c r="Z6" s="46">
        <f t="shared" si="1"/>
        <v>-22</v>
      </c>
    </row>
    <row r="7" spans="1:26" ht="75.75" customHeight="1">
      <c r="A7" s="40" t="str">
        <f>Q1</f>
        <v>小金原ﾋﾞｸﾄﾘｰ</v>
      </c>
      <c r="B7" s="41">
        <f>S2</f>
        <v>6</v>
      </c>
      <c r="C7" s="42" t="str">
        <f>IF(B7&gt;0,IF(B7&gt;D7,"○",IF(B7=D7,"△","●")),"　")</f>
        <v>△</v>
      </c>
      <c r="D7" s="43">
        <f>Q2</f>
        <v>6</v>
      </c>
      <c r="E7" s="41">
        <f>S3</f>
        <v>0</v>
      </c>
      <c r="F7" s="42" t="str">
        <f>IF(E7&gt;=0,IF(E7&gt;G7,"○",IF(E7=G7,"△","●")),"　")</f>
        <v>●</v>
      </c>
      <c r="G7" s="43">
        <f>Q3</f>
        <v>24</v>
      </c>
      <c r="H7" s="41">
        <f>S4</f>
        <v>10</v>
      </c>
      <c r="I7" s="42" t="str">
        <f>IF(H7&gt;0,IF(H7&gt;J7,"○",IF(H7=J7,"△","●")),"　")</f>
        <v>○</v>
      </c>
      <c r="J7" s="43">
        <f>Q4</f>
        <v>1</v>
      </c>
      <c r="K7" s="41">
        <f>S5</f>
        <v>5</v>
      </c>
      <c r="L7" s="42" t="str">
        <f>IF(K7&gt;0,IF(K7&gt;M7,"○",IF(K7=M7,"△","●")),"　")</f>
        <v>○</v>
      </c>
      <c r="M7" s="43">
        <f>Q5</f>
        <v>4</v>
      </c>
      <c r="N7" s="41">
        <f>S6</f>
        <v>5</v>
      </c>
      <c r="O7" s="42" t="str">
        <f>IF(N7&gt;0,IF(N7&gt;P7,"○",IF(N7=P7,"△","●")),"　")</f>
        <v>●</v>
      </c>
      <c r="P7" s="43">
        <f>Q6</f>
        <v>6</v>
      </c>
      <c r="Q7" s="98"/>
      <c r="R7" s="99"/>
      <c r="S7" s="100"/>
      <c r="T7" s="44">
        <f t="shared" si="0"/>
        <v>5</v>
      </c>
      <c r="U7" s="44">
        <v>2</v>
      </c>
      <c r="V7" s="44">
        <v>2</v>
      </c>
      <c r="W7" s="44">
        <v>1</v>
      </c>
      <c r="X7" s="45">
        <f>B7+E7+H7+K7+N7</f>
        <v>26</v>
      </c>
      <c r="Y7" s="45">
        <f>D7+G7+J7+M7+P7</f>
        <v>41</v>
      </c>
      <c r="Z7" s="46">
        <f t="shared" si="1"/>
        <v>-15</v>
      </c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printOptions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&amp;L&amp;24第２４回カリフ・ＳＧ杯（Ａブロック）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E3" sqref="E3:G3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'ﾌﾞﾛｯｸ別'!C4</f>
        <v>高柳ｻﾝﾀﾞｰｽ</v>
      </c>
      <c r="C1" s="101"/>
      <c r="D1" s="101"/>
      <c r="E1" s="101" t="str">
        <f>'ﾌﾞﾛｯｸ別'!C5</f>
        <v>大塚ﾊﾞｯﾌｧﾛｰｽﾞ</v>
      </c>
      <c r="F1" s="101"/>
      <c r="G1" s="101"/>
      <c r="H1" s="101" t="str">
        <f>'ﾌﾞﾛｯｸ別'!C6</f>
        <v>長崎FLB</v>
      </c>
      <c r="I1" s="101"/>
      <c r="J1" s="101"/>
      <c r="K1" s="101" t="str">
        <f>'ﾌﾞﾛｯｸ別'!C7</f>
        <v>ｶｰｼﾞﾅﾙｽ</v>
      </c>
      <c r="L1" s="101"/>
      <c r="M1" s="101"/>
      <c r="N1" s="101" t="str">
        <f>'ﾌﾞﾛｯｸ別'!C8</f>
        <v>上町少年野球部</v>
      </c>
      <c r="O1" s="101"/>
      <c r="P1" s="101"/>
      <c r="Q1" s="101" t="str">
        <f>'ﾌﾞﾛｯｸ別'!C9</f>
        <v>久寺家ｴﾗｰｽﾞ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高柳ｻﾝﾀﾞｰｽ</v>
      </c>
      <c r="B2" s="102"/>
      <c r="C2" s="103"/>
      <c r="D2" s="104"/>
      <c r="E2" s="60">
        <v>0</v>
      </c>
      <c r="F2" s="61" t="s">
        <v>105</v>
      </c>
      <c r="G2" s="62">
        <v>7</v>
      </c>
      <c r="H2" s="60">
        <v>9</v>
      </c>
      <c r="I2" s="61" t="str">
        <f>IF(H2&gt;0,IF(H2&gt;J2,"○",IF(H2=J2,"△","●")),"　")</f>
        <v>○</v>
      </c>
      <c r="J2" s="62">
        <v>5</v>
      </c>
      <c r="K2" s="60">
        <v>6</v>
      </c>
      <c r="L2" s="61" t="str">
        <f>IF(K2&gt;0,IF(K2&gt;M2,"○",IF(K2=M2,"△","●")),"　")</f>
        <v>○</v>
      </c>
      <c r="M2" s="62">
        <v>5</v>
      </c>
      <c r="N2" s="60">
        <v>30</v>
      </c>
      <c r="O2" s="61" t="str">
        <f>IF(N2&gt;0,IF(N2&gt;P2,"○",IF(N2=P2,"△","●")),"　")</f>
        <v>○</v>
      </c>
      <c r="P2" s="62">
        <v>2</v>
      </c>
      <c r="Q2" s="60">
        <v>3</v>
      </c>
      <c r="R2" s="61" t="str">
        <f>IF(Q2&gt;0,IF(Q2&gt;S2,"○",IF(Q2=S2,"△","●")),"　")</f>
        <v>●</v>
      </c>
      <c r="S2" s="62">
        <v>14</v>
      </c>
      <c r="T2" s="63">
        <f aca="true" t="shared" si="0" ref="T2:T7">SUM(U2:W2)</f>
        <v>5</v>
      </c>
      <c r="U2" s="63">
        <v>3</v>
      </c>
      <c r="V2" s="63">
        <v>2</v>
      </c>
      <c r="W2" s="63">
        <v>0</v>
      </c>
      <c r="X2" s="64">
        <f>E2+H2+K2+N2+Q2</f>
        <v>48</v>
      </c>
      <c r="Y2" s="64">
        <f>G2+J2+M2+P2+S2</f>
        <v>33</v>
      </c>
      <c r="Z2" s="39">
        <f aca="true" t="shared" si="1" ref="Z2:Z7">X2-Y2</f>
        <v>15</v>
      </c>
    </row>
    <row r="3" spans="1:26" ht="75.75" customHeight="1">
      <c r="A3" s="40" t="str">
        <f>E1</f>
        <v>大塚ﾊﾞｯﾌｧﾛｰｽﾞ</v>
      </c>
      <c r="B3" s="57">
        <f>G2</f>
        <v>7</v>
      </c>
      <c r="C3" s="58" t="str">
        <f>IF(B3&gt;0,IF(B3&gt;D3,"○",IF(B3=D3,"△","●")),"　")</f>
        <v>○</v>
      </c>
      <c r="D3" s="59">
        <f>E2</f>
        <v>0</v>
      </c>
      <c r="E3" s="102"/>
      <c r="F3" s="103"/>
      <c r="G3" s="104"/>
      <c r="H3" s="60">
        <v>2</v>
      </c>
      <c r="I3" s="61" t="str">
        <f>IF(H3&gt;0,IF(H3&gt;J3,"○",IF(H3=J3,"△","●")),"　")</f>
        <v>●</v>
      </c>
      <c r="J3" s="62">
        <v>4</v>
      </c>
      <c r="K3" s="60">
        <v>1</v>
      </c>
      <c r="L3" s="61" t="str">
        <f>IF(K3&gt;0,IF(K3&gt;M3,"○",IF(K3=M3,"△","●")),"　")</f>
        <v>●</v>
      </c>
      <c r="M3" s="62">
        <v>5</v>
      </c>
      <c r="N3" s="60">
        <v>12</v>
      </c>
      <c r="O3" s="61" t="str">
        <f>IF(N3&gt;0,IF(N3&gt;P3,"○",IF(N3=P3,"△","●")),"　")</f>
        <v>○</v>
      </c>
      <c r="P3" s="62">
        <v>0</v>
      </c>
      <c r="Q3" s="60">
        <v>1</v>
      </c>
      <c r="R3" s="61" t="str">
        <f>IF(Q3&gt;0,IF(Q3&gt;S3,"○",IF(Q3=S3,"△","●")),"　")</f>
        <v>●</v>
      </c>
      <c r="S3" s="62">
        <v>11</v>
      </c>
      <c r="T3" s="63">
        <f t="shared" si="0"/>
        <v>5</v>
      </c>
      <c r="U3" s="63">
        <v>2</v>
      </c>
      <c r="V3" s="63">
        <v>3</v>
      </c>
      <c r="W3" s="63">
        <v>0</v>
      </c>
      <c r="X3" s="64">
        <f>B3+H3+K3+N3+Q3</f>
        <v>23</v>
      </c>
      <c r="Y3" s="64">
        <f>D3+J3+M3+P3+S3</f>
        <v>20</v>
      </c>
      <c r="Z3" s="39">
        <f t="shared" si="1"/>
        <v>3</v>
      </c>
    </row>
    <row r="4" spans="1:26" ht="75.75" customHeight="1">
      <c r="A4" s="40" t="str">
        <f>H1</f>
        <v>長崎FLB</v>
      </c>
      <c r="B4" s="57">
        <f>J2</f>
        <v>5</v>
      </c>
      <c r="C4" s="58" t="str">
        <f>IF(B4&gt;0,IF(B4&gt;D4,"○",IF(B4=D4,"△","●")),"　")</f>
        <v>●</v>
      </c>
      <c r="D4" s="59">
        <f>H2</f>
        <v>9</v>
      </c>
      <c r="E4" s="57">
        <f>J3</f>
        <v>4</v>
      </c>
      <c r="F4" s="58" t="str">
        <f>IF(E4&gt;0,IF(E4&gt;G4,"○",IF(E4=G4,"△","●")),"　")</f>
        <v>○</v>
      </c>
      <c r="G4" s="59">
        <f>H3</f>
        <v>2</v>
      </c>
      <c r="H4" s="102"/>
      <c r="I4" s="103"/>
      <c r="J4" s="104"/>
      <c r="K4" s="60">
        <v>0</v>
      </c>
      <c r="L4" s="61" t="str">
        <f>IF(K4&gt;=0,IF(K4&gt;M4,"○",IF(K4=M4,"△","●")),"　")</f>
        <v>●</v>
      </c>
      <c r="M4" s="62">
        <v>14</v>
      </c>
      <c r="N4" s="60">
        <v>13</v>
      </c>
      <c r="O4" s="61" t="str">
        <f>IF(N4&gt;0,IF(N4&gt;P4,"○",IF(N4=P4,"△","●")),"　")</f>
        <v>○</v>
      </c>
      <c r="P4" s="62">
        <v>5</v>
      </c>
      <c r="Q4" s="60">
        <v>7</v>
      </c>
      <c r="R4" s="61" t="str">
        <f>IF(Q4&gt;0,IF(Q4&gt;S4,"○",IF(Q4=S4,"△","●")),"　")</f>
        <v>●</v>
      </c>
      <c r="S4" s="62">
        <v>11</v>
      </c>
      <c r="T4" s="63">
        <f t="shared" si="0"/>
        <v>5</v>
      </c>
      <c r="U4" s="63">
        <v>2</v>
      </c>
      <c r="V4" s="63">
        <v>3</v>
      </c>
      <c r="W4" s="63">
        <v>0</v>
      </c>
      <c r="X4" s="64">
        <f>B4+E4+K4+N4+Q4</f>
        <v>29</v>
      </c>
      <c r="Y4" s="64">
        <f>D4+G4+M4+P4+S4</f>
        <v>41</v>
      </c>
      <c r="Z4" s="39">
        <f t="shared" si="1"/>
        <v>-12</v>
      </c>
    </row>
    <row r="5" spans="1:26" ht="75.75" customHeight="1">
      <c r="A5" s="40" t="str">
        <f>K1</f>
        <v>ｶｰｼﾞﾅﾙｽ</v>
      </c>
      <c r="B5" s="57">
        <f>M2</f>
        <v>5</v>
      </c>
      <c r="C5" s="58" t="str">
        <f>IF(B5&gt;0,IF(B5&gt;D5,"○",IF(B5=D5,"△","●")),"　")</f>
        <v>●</v>
      </c>
      <c r="D5" s="59">
        <f>K2</f>
        <v>6</v>
      </c>
      <c r="E5" s="57">
        <f>M3</f>
        <v>5</v>
      </c>
      <c r="F5" s="58" t="str">
        <f>IF(E5&gt;0,IF(E5&gt;G5,"○",IF(E5=G5,"△","●")),"　")</f>
        <v>○</v>
      </c>
      <c r="G5" s="59">
        <f>K3</f>
        <v>1</v>
      </c>
      <c r="H5" s="57">
        <f>M4</f>
        <v>14</v>
      </c>
      <c r="I5" s="58" t="str">
        <f>IF(H5&gt;0,IF(H5&gt;J5,"○",IF(H5=J5,"△","●")),"　")</f>
        <v>○</v>
      </c>
      <c r="J5" s="59">
        <f>K4</f>
        <v>0</v>
      </c>
      <c r="K5" s="102"/>
      <c r="L5" s="103"/>
      <c r="M5" s="104"/>
      <c r="N5" s="60">
        <v>21</v>
      </c>
      <c r="O5" s="61" t="str">
        <f>IF(N5&gt;0,IF(N5&gt;P5,"○",IF(N5=P5,"△","●")),"　")</f>
        <v>○</v>
      </c>
      <c r="P5" s="62">
        <v>2</v>
      </c>
      <c r="Q5" s="60">
        <v>3</v>
      </c>
      <c r="R5" s="61" t="str">
        <f>IF(Q5&gt;0,IF(Q5&gt;S5,"○",IF(Q5=S5,"△","●")),"　")</f>
        <v>○</v>
      </c>
      <c r="S5" s="62">
        <v>2</v>
      </c>
      <c r="T5" s="63">
        <f t="shared" si="0"/>
        <v>5</v>
      </c>
      <c r="U5" s="63">
        <v>4</v>
      </c>
      <c r="V5" s="63">
        <v>1</v>
      </c>
      <c r="W5" s="63">
        <v>0</v>
      </c>
      <c r="X5" s="64">
        <f>B5+E5+H5+N5+Q5</f>
        <v>48</v>
      </c>
      <c r="Y5" s="64">
        <f>D5+G5+J5+P5+S5</f>
        <v>11</v>
      </c>
      <c r="Z5" s="39">
        <f t="shared" si="1"/>
        <v>37</v>
      </c>
    </row>
    <row r="6" spans="1:26" ht="75.75" customHeight="1">
      <c r="A6" s="40" t="str">
        <f>N1</f>
        <v>上町少年野球部</v>
      </c>
      <c r="B6" s="57">
        <f>P2</f>
        <v>2</v>
      </c>
      <c r="C6" s="58" t="str">
        <f>IF(B6&gt;0,IF(B6&gt;D6,"○",IF(B6=D6,"△","●")),"　")</f>
        <v>●</v>
      </c>
      <c r="D6" s="59">
        <f>N2</f>
        <v>30</v>
      </c>
      <c r="E6" s="57">
        <f>P3</f>
        <v>0</v>
      </c>
      <c r="F6" s="58" t="str">
        <f>IF(E6&gt;=0,IF(E6&gt;G6,"○",IF(E6=G6,"△","●")),"　")</f>
        <v>●</v>
      </c>
      <c r="G6" s="59">
        <f>N3</f>
        <v>12</v>
      </c>
      <c r="H6" s="57">
        <f>P4</f>
        <v>5</v>
      </c>
      <c r="I6" s="58" t="str">
        <f>IF(H6&gt;0,IF(H6&gt;J6,"○",IF(H6=J6,"△","●")),"　")</f>
        <v>●</v>
      </c>
      <c r="J6" s="59">
        <f>N4</f>
        <v>13</v>
      </c>
      <c r="K6" s="57">
        <f>P5</f>
        <v>2</v>
      </c>
      <c r="L6" s="58" t="str">
        <f>IF(K6&gt;0,IF(K6&gt;M6,"○",IF(K6=M6,"△","●")),"　")</f>
        <v>●</v>
      </c>
      <c r="M6" s="59">
        <f>N5</f>
        <v>21</v>
      </c>
      <c r="N6" s="102"/>
      <c r="O6" s="103"/>
      <c r="P6" s="104"/>
      <c r="Q6" s="60">
        <v>1</v>
      </c>
      <c r="R6" s="61" t="str">
        <f>IF(Q6&gt;0,IF(Q6&gt;S6,"○",IF(Q6=S6,"△","●")),"　")</f>
        <v>●</v>
      </c>
      <c r="S6" s="62">
        <v>22</v>
      </c>
      <c r="T6" s="63">
        <f t="shared" si="0"/>
        <v>5</v>
      </c>
      <c r="U6" s="63">
        <v>0</v>
      </c>
      <c r="V6" s="63">
        <v>5</v>
      </c>
      <c r="W6" s="63">
        <v>0</v>
      </c>
      <c r="X6" s="64">
        <f>B6+E6+H6+K6+Q6</f>
        <v>10</v>
      </c>
      <c r="Y6" s="64">
        <f>D6+G6+J6+M6+S6</f>
        <v>98</v>
      </c>
      <c r="Z6" s="39">
        <f t="shared" si="1"/>
        <v>-88</v>
      </c>
    </row>
    <row r="7" spans="1:27" ht="75.75" customHeight="1">
      <c r="A7" s="40" t="str">
        <f>Q1</f>
        <v>久寺家ｴﾗｰｽﾞ</v>
      </c>
      <c r="B7" s="57">
        <f>S2</f>
        <v>14</v>
      </c>
      <c r="C7" s="58" t="str">
        <f>IF(B7&gt;0,IF(B7&gt;D7,"○",IF(B7=D7,"△","●")),"　")</f>
        <v>○</v>
      </c>
      <c r="D7" s="59">
        <f>Q2</f>
        <v>3</v>
      </c>
      <c r="E7" s="57">
        <f>S3</f>
        <v>11</v>
      </c>
      <c r="F7" s="58" t="str">
        <f>IF(E7&gt;0,IF(E7&gt;G7,"○",IF(E7=G7,"△","●")),"　")</f>
        <v>○</v>
      </c>
      <c r="G7" s="59">
        <f>Q3</f>
        <v>1</v>
      </c>
      <c r="H7" s="57">
        <f>S4</f>
        <v>11</v>
      </c>
      <c r="I7" s="58" t="str">
        <f>IF(H7&gt;0,IF(H7&gt;J7,"○",IF(H7=J7,"△","●")),"　")</f>
        <v>○</v>
      </c>
      <c r="J7" s="59">
        <f>Q4</f>
        <v>7</v>
      </c>
      <c r="K7" s="57">
        <f>S5</f>
        <v>2</v>
      </c>
      <c r="L7" s="58" t="str">
        <f>IF(K7&gt;0,IF(K7&gt;M7,"○",IF(K7=M7,"△","●")),"　")</f>
        <v>●</v>
      </c>
      <c r="M7" s="59">
        <f>Q5</f>
        <v>3</v>
      </c>
      <c r="N7" s="57">
        <f>S6</f>
        <v>22</v>
      </c>
      <c r="O7" s="58" t="str">
        <f>IF(N7&gt;0,IF(N7&gt;P7,"○",IF(N7=P7,"△","●")),"　")</f>
        <v>○</v>
      </c>
      <c r="P7" s="59">
        <f>Q6</f>
        <v>1</v>
      </c>
      <c r="Q7" s="102"/>
      <c r="R7" s="103"/>
      <c r="S7" s="104"/>
      <c r="T7" s="63">
        <f t="shared" si="0"/>
        <v>5</v>
      </c>
      <c r="U7" s="63">
        <v>4</v>
      </c>
      <c r="V7" s="63">
        <v>1</v>
      </c>
      <c r="W7" s="63">
        <v>0</v>
      </c>
      <c r="X7" s="64">
        <f>B7+E7+H7+K7+N7</f>
        <v>60</v>
      </c>
      <c r="Y7" s="64">
        <f>D7+G7+J7+M7+P7</f>
        <v>15</v>
      </c>
      <c r="Z7" s="39">
        <f t="shared" si="1"/>
        <v>45</v>
      </c>
      <c r="AA7" s="29"/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H2:S2 N6:P7 Q7 B2:G7 H3:M7 N3:S5 T7 U2:Z7 T2:T5 Q6:T6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&amp;L&amp;24第２４回カリフ・ＳＧ杯（Ｂブロック）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5" t="str">
        <f>'ﾌﾞﾛｯｸ別'!E4</f>
        <v>豊四季ｲｰｸﾞﾙｽ</v>
      </c>
      <c r="C1" s="106"/>
      <c r="D1" s="107"/>
      <c r="E1" s="105" t="str">
        <f>'ﾌﾞﾛｯｸ別'!E5</f>
        <v>松葉ﾆｭｰｾﾗﾐｯｸｽ</v>
      </c>
      <c r="F1" s="106"/>
      <c r="G1" s="107"/>
      <c r="H1" s="105" t="str">
        <f>'ﾌﾞﾛｯｸ別'!E6</f>
        <v>八景台ｼﾞｭﾆｱｰｽﾞ</v>
      </c>
      <c r="I1" s="106"/>
      <c r="J1" s="107"/>
      <c r="K1" s="105" t="str">
        <f>'ﾌﾞﾛｯｸ別'!E7</f>
        <v>流山ｼｬｰｸｽ</v>
      </c>
      <c r="L1" s="106"/>
      <c r="M1" s="107"/>
      <c r="N1" s="105" t="str">
        <f>'ﾌﾞﾛｯｸ別'!E8</f>
        <v>東深井ﾌｧｲﾅﾙｽﾞ</v>
      </c>
      <c r="O1" s="106"/>
      <c r="P1" s="107"/>
      <c r="Q1" s="105" t="str">
        <f>'ﾌﾞﾛｯｸ別'!E9</f>
        <v>川間ﾘﾄﾙｽﾀｰｽﾞ</v>
      </c>
      <c r="R1" s="106"/>
      <c r="S1" s="107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豊四季ｲｰｸﾞﾙｽ</v>
      </c>
      <c r="B2" s="98"/>
      <c r="C2" s="99"/>
      <c r="D2" s="100"/>
      <c r="E2" s="47">
        <v>2</v>
      </c>
      <c r="F2" s="48" t="str">
        <f>IF(E2&gt;0,IF(E2&gt;G2,"○",IF(E2=G2,"△","●")),"　")</f>
        <v>●</v>
      </c>
      <c r="G2" s="49">
        <v>12</v>
      </c>
      <c r="H2" s="47">
        <v>7</v>
      </c>
      <c r="I2" s="48" t="str">
        <f>IF(H2&gt;0,IF(H2&gt;J2,"○",IF(H2=J2,"△","●")),"　")</f>
        <v>○</v>
      </c>
      <c r="J2" s="49">
        <v>2</v>
      </c>
      <c r="K2" s="47">
        <v>6</v>
      </c>
      <c r="L2" s="48" t="str">
        <f>IF(K2&gt;0,IF(K2&gt;M2,"○",IF(K2=M2,"△","●")),"　")</f>
        <v>○</v>
      </c>
      <c r="M2" s="49">
        <v>1</v>
      </c>
      <c r="N2" s="47">
        <v>5</v>
      </c>
      <c r="O2" s="48" t="str">
        <f>IF(N2&gt;0,IF(N2&gt;P2,"○",IF(N2=P2,"△","●")),"　")</f>
        <v>○</v>
      </c>
      <c r="P2" s="49">
        <v>4</v>
      </c>
      <c r="Q2" s="47">
        <v>12</v>
      </c>
      <c r="R2" s="48" t="str">
        <f>IF(Q2&gt;0,IF(Q2&gt;S2,"○",IF(Q2=S2,"△","●")),"　")</f>
        <v>○</v>
      </c>
      <c r="S2" s="49">
        <v>2</v>
      </c>
      <c r="T2" s="44">
        <f aca="true" t="shared" si="0" ref="T2:T7">SUM(U2:W2)</f>
        <v>5</v>
      </c>
      <c r="U2" s="44">
        <v>4</v>
      </c>
      <c r="V2" s="44">
        <v>1</v>
      </c>
      <c r="W2" s="44">
        <v>0</v>
      </c>
      <c r="X2" s="45">
        <f>E2+H2+K2+N2+Q2</f>
        <v>32</v>
      </c>
      <c r="Y2" s="45">
        <f>G2+J2+M2+P2+S2</f>
        <v>21</v>
      </c>
      <c r="Z2" s="46">
        <f aca="true" t="shared" si="1" ref="Z2:Z7">X2-Y2</f>
        <v>11</v>
      </c>
    </row>
    <row r="3" spans="1:26" ht="75.75" customHeight="1">
      <c r="A3" s="40" t="str">
        <f>E1</f>
        <v>松葉ﾆｭｰｾﾗﾐｯｸｽ</v>
      </c>
      <c r="B3" s="41">
        <f>G2</f>
        <v>12</v>
      </c>
      <c r="C3" s="42" t="str">
        <f>IF(B3&gt;0,IF(B3&gt;D3,"○",IF(B3=D3,"△","●")),"　")</f>
        <v>○</v>
      </c>
      <c r="D3" s="43">
        <f>E2</f>
        <v>2</v>
      </c>
      <c r="E3" s="98"/>
      <c r="F3" s="99"/>
      <c r="G3" s="100"/>
      <c r="H3" s="47">
        <v>21</v>
      </c>
      <c r="I3" s="48" t="str">
        <f>IF(H3&gt;0,IF(H3&gt;J3,"○",IF(H3=J3,"△","●")),"　")</f>
        <v>○</v>
      </c>
      <c r="J3" s="49">
        <v>1</v>
      </c>
      <c r="K3" s="47">
        <v>8</v>
      </c>
      <c r="L3" s="48" t="str">
        <f>IF(K3&gt;0,IF(K3&gt;M3,"○",IF(K3=M3,"△","●")),"　")</f>
        <v>○</v>
      </c>
      <c r="M3" s="49">
        <v>5</v>
      </c>
      <c r="N3" s="47">
        <v>0</v>
      </c>
      <c r="O3" s="48" t="str">
        <f>IF(N3&gt;=0,IF(N3&gt;P3,"○",IF(N3=P3,"△","●")),"　")</f>
        <v>●</v>
      </c>
      <c r="P3" s="49">
        <v>9</v>
      </c>
      <c r="Q3" s="47">
        <v>10</v>
      </c>
      <c r="R3" s="48" t="str">
        <f>IF(Q3&gt;0,IF(Q3&gt;S3,"○",IF(Q3=S3,"△","●")),"　")</f>
        <v>○</v>
      </c>
      <c r="S3" s="49">
        <v>1</v>
      </c>
      <c r="T3" s="44">
        <f t="shared" si="0"/>
        <v>5</v>
      </c>
      <c r="U3" s="44">
        <v>4</v>
      </c>
      <c r="V3" s="44">
        <v>1</v>
      </c>
      <c r="W3" s="44">
        <v>0</v>
      </c>
      <c r="X3" s="45">
        <f>B3+H3+K3+N3+Q3</f>
        <v>51</v>
      </c>
      <c r="Y3" s="45">
        <f>D3+J3+M3+P3+S3</f>
        <v>18</v>
      </c>
      <c r="Z3" s="46">
        <f t="shared" si="1"/>
        <v>33</v>
      </c>
    </row>
    <row r="4" spans="1:26" ht="75.75" customHeight="1">
      <c r="A4" s="40" t="str">
        <f>H1</f>
        <v>八景台ｼﾞｭﾆｱｰｽﾞ</v>
      </c>
      <c r="B4" s="41">
        <f>J2</f>
        <v>2</v>
      </c>
      <c r="C4" s="42" t="str">
        <f>IF(B4&gt;0,IF(B4&gt;D4,"○",IF(B4=D4,"△","●")),"　")</f>
        <v>●</v>
      </c>
      <c r="D4" s="43">
        <f>H2</f>
        <v>7</v>
      </c>
      <c r="E4" s="41">
        <f>J3</f>
        <v>1</v>
      </c>
      <c r="F4" s="42" t="str">
        <f>IF(E4&gt;0,IF(E4&gt;G4,"○",IF(E4=G4,"△","●")),"　")</f>
        <v>●</v>
      </c>
      <c r="G4" s="43">
        <f>H3</f>
        <v>21</v>
      </c>
      <c r="H4" s="98"/>
      <c r="I4" s="99"/>
      <c r="J4" s="100"/>
      <c r="K4" s="47">
        <v>8</v>
      </c>
      <c r="L4" s="48" t="str">
        <f>IF(K4&gt;0,IF(K4&gt;M4,"○",IF(K4=M4,"△","●")),"　")</f>
        <v>○</v>
      </c>
      <c r="M4" s="49">
        <v>5</v>
      </c>
      <c r="N4" s="47">
        <v>1</v>
      </c>
      <c r="O4" s="48" t="str">
        <f>IF(N4&gt;0,IF(N4&gt;P4,"○",IF(N4=P4,"△","●")),"　")</f>
        <v>●</v>
      </c>
      <c r="P4" s="49">
        <v>17</v>
      </c>
      <c r="Q4" s="47">
        <v>8</v>
      </c>
      <c r="R4" s="48" t="str">
        <f>IF(Q4&gt;0,IF(Q4&gt;S4,"○",IF(Q4=S4,"△","●")),"　")</f>
        <v>○</v>
      </c>
      <c r="S4" s="49">
        <v>5</v>
      </c>
      <c r="T4" s="44">
        <f t="shared" si="0"/>
        <v>5</v>
      </c>
      <c r="U4" s="44">
        <v>2</v>
      </c>
      <c r="V4" s="44">
        <v>3</v>
      </c>
      <c r="W4" s="44">
        <v>0</v>
      </c>
      <c r="X4" s="45">
        <f>B4+E4+K4+N4+Q4</f>
        <v>20</v>
      </c>
      <c r="Y4" s="45">
        <f>D4+G4+M4+P4+S4</f>
        <v>55</v>
      </c>
      <c r="Z4" s="46">
        <f t="shared" si="1"/>
        <v>-35</v>
      </c>
    </row>
    <row r="5" spans="1:26" ht="75.75" customHeight="1">
      <c r="A5" s="40" t="str">
        <f>K1</f>
        <v>流山ｼｬｰｸｽ</v>
      </c>
      <c r="B5" s="41">
        <f>M2</f>
        <v>1</v>
      </c>
      <c r="C5" s="42" t="str">
        <f>IF(B5&gt;0,IF(B5&gt;D5,"○",IF(B5=D5,"△","●")),"　")</f>
        <v>●</v>
      </c>
      <c r="D5" s="43">
        <f>K2</f>
        <v>6</v>
      </c>
      <c r="E5" s="41">
        <f>M3</f>
        <v>5</v>
      </c>
      <c r="F5" s="42" t="str">
        <f>IF(E5&gt;0,IF(E5&gt;G5,"○",IF(E5=G5,"△","●")),"　")</f>
        <v>●</v>
      </c>
      <c r="G5" s="43">
        <f>K3</f>
        <v>8</v>
      </c>
      <c r="H5" s="41">
        <f>M4</f>
        <v>5</v>
      </c>
      <c r="I5" s="42" t="str">
        <f>IF(H5&gt;0,IF(H5&gt;J5,"○",IF(H5=J5,"△","●")),"　")</f>
        <v>●</v>
      </c>
      <c r="J5" s="43">
        <f>K4</f>
        <v>8</v>
      </c>
      <c r="K5" s="98"/>
      <c r="L5" s="99"/>
      <c r="M5" s="100"/>
      <c r="N5" s="47">
        <v>5</v>
      </c>
      <c r="O5" s="48" t="str">
        <f>IF(N5&gt;0,IF(N5&gt;P5,"○",IF(N5=P5,"△","●")),"　")</f>
        <v>●</v>
      </c>
      <c r="P5" s="49">
        <v>21</v>
      </c>
      <c r="Q5" s="47">
        <v>0</v>
      </c>
      <c r="R5" s="48" t="str">
        <f>IF(Q5&gt;=0,IF(Q5&gt;S5,"○",IF(Q5=S5,"△","●")),"　")</f>
        <v>●</v>
      </c>
      <c r="S5" s="49">
        <v>6</v>
      </c>
      <c r="T5" s="44">
        <f t="shared" si="0"/>
        <v>5</v>
      </c>
      <c r="U5" s="44">
        <v>0</v>
      </c>
      <c r="V5" s="44">
        <v>5</v>
      </c>
      <c r="W5" s="44">
        <v>0</v>
      </c>
      <c r="X5" s="45">
        <f>B5+E5+H5+N5+Q5</f>
        <v>16</v>
      </c>
      <c r="Y5" s="45">
        <f>D5+G5+J5+P5+S5</f>
        <v>49</v>
      </c>
      <c r="Z5" s="46">
        <f t="shared" si="1"/>
        <v>-33</v>
      </c>
    </row>
    <row r="6" spans="1:26" ht="75.75" customHeight="1">
      <c r="A6" s="40" t="str">
        <f>N1</f>
        <v>東深井ﾌｧｲﾅﾙｽﾞ</v>
      </c>
      <c r="B6" s="41">
        <f>P2</f>
        <v>4</v>
      </c>
      <c r="C6" s="42" t="str">
        <f>IF(B6&gt;0,IF(B6&gt;D6,"○",IF(B6=D6,"△","●")),"　")</f>
        <v>●</v>
      </c>
      <c r="D6" s="43">
        <f>N2</f>
        <v>5</v>
      </c>
      <c r="E6" s="41">
        <f>P3</f>
        <v>9</v>
      </c>
      <c r="F6" s="42" t="str">
        <f>IF(E6&gt;0,IF(E6&gt;G6,"○",IF(E6=G6,"△","●")),"　")</f>
        <v>○</v>
      </c>
      <c r="G6" s="43">
        <f>N3</f>
        <v>0</v>
      </c>
      <c r="H6" s="41">
        <f>P4</f>
        <v>17</v>
      </c>
      <c r="I6" s="42" t="str">
        <f>IF(H6&gt;0,IF(H6&gt;J6,"○",IF(H6=J6,"△","●")),"　")</f>
        <v>○</v>
      </c>
      <c r="J6" s="43">
        <f>N4</f>
        <v>1</v>
      </c>
      <c r="K6" s="41">
        <f>P5</f>
        <v>21</v>
      </c>
      <c r="L6" s="42" t="str">
        <f>IF(K6&gt;0,IF(K6&gt;M6,"○",IF(K6=M6,"△","●")),"　")</f>
        <v>○</v>
      </c>
      <c r="M6" s="43">
        <f>N5</f>
        <v>5</v>
      </c>
      <c r="N6" s="98"/>
      <c r="O6" s="99"/>
      <c r="P6" s="100"/>
      <c r="Q6" s="47">
        <v>11</v>
      </c>
      <c r="R6" s="48" t="str">
        <f>IF(Q6&gt;0,IF(Q6&gt;S6,"○",IF(Q6=S6,"△","●")),"　")</f>
        <v>○</v>
      </c>
      <c r="S6" s="49">
        <v>1</v>
      </c>
      <c r="T6" s="44">
        <f t="shared" si="0"/>
        <v>5</v>
      </c>
      <c r="U6" s="44">
        <v>4</v>
      </c>
      <c r="V6" s="44">
        <v>1</v>
      </c>
      <c r="W6" s="44">
        <v>0</v>
      </c>
      <c r="X6" s="45">
        <f>B6+E6+H6+K6+Q6</f>
        <v>62</v>
      </c>
      <c r="Y6" s="45">
        <f>D6+G6+J6+M6+S6</f>
        <v>12</v>
      </c>
      <c r="Z6" s="46">
        <f t="shared" si="1"/>
        <v>50</v>
      </c>
    </row>
    <row r="7" spans="1:27" ht="75.75" customHeight="1">
      <c r="A7" s="40" t="str">
        <f>Q1</f>
        <v>川間ﾘﾄﾙｽﾀｰｽﾞ</v>
      </c>
      <c r="B7" s="41">
        <f>S2</f>
        <v>2</v>
      </c>
      <c r="C7" s="42" t="str">
        <f>IF(B7&gt;0,IF(B7&gt;D7,"○",IF(B7=D7,"△","●")),"　")</f>
        <v>●</v>
      </c>
      <c r="D7" s="43">
        <f>Q2</f>
        <v>12</v>
      </c>
      <c r="E7" s="41">
        <f>S3</f>
        <v>1</v>
      </c>
      <c r="F7" s="42" t="str">
        <f>IF(E7&gt;0,IF(E7&gt;G7,"○",IF(E7=G7,"△","●")),"　")</f>
        <v>●</v>
      </c>
      <c r="G7" s="43">
        <f>Q3</f>
        <v>10</v>
      </c>
      <c r="H7" s="41">
        <f>S4</f>
        <v>5</v>
      </c>
      <c r="I7" s="42" t="str">
        <f>IF(H7&gt;0,IF(H7&gt;J7,"○",IF(H7=J7,"△","●")),"　")</f>
        <v>●</v>
      </c>
      <c r="J7" s="43">
        <f>Q4</f>
        <v>8</v>
      </c>
      <c r="K7" s="41">
        <f>S5</f>
        <v>6</v>
      </c>
      <c r="L7" s="42" t="str">
        <f>IF(K7&gt;0,IF(K7&gt;M7,"○",IF(K7=M7,"△","●")),"　")</f>
        <v>○</v>
      </c>
      <c r="M7" s="43">
        <f>Q5</f>
        <v>0</v>
      </c>
      <c r="N7" s="41">
        <f>S6</f>
        <v>1</v>
      </c>
      <c r="O7" s="42" t="str">
        <f>IF(N7&gt;0,IF(N7&gt;P7,"○",IF(N7=P7,"△","●")),"　")</f>
        <v>●</v>
      </c>
      <c r="P7" s="43">
        <f>Q6</f>
        <v>11</v>
      </c>
      <c r="Q7" s="98"/>
      <c r="R7" s="99"/>
      <c r="S7" s="100"/>
      <c r="T7" s="44">
        <f t="shared" si="0"/>
        <v>5</v>
      </c>
      <c r="U7" s="44">
        <v>1</v>
      </c>
      <c r="V7" s="44">
        <v>4</v>
      </c>
      <c r="W7" s="44">
        <v>0</v>
      </c>
      <c r="X7" s="45">
        <f>B7+E7+H7+K7+N7</f>
        <v>15</v>
      </c>
      <c r="Y7" s="45">
        <f>D7+G7+J7+M7+P7</f>
        <v>41</v>
      </c>
      <c r="Z7" s="46">
        <f t="shared" si="1"/>
        <v>-26</v>
      </c>
      <c r="AA7" s="29"/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I5:J7 C3:D7 O7:Q7 N3:S5 Q6:T6 F4:G7 F2:S2 B2:B7 E2:E7 L6:N7 L3:M4 H3:H7 K3:K7 I3:J3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&amp;L&amp;24第２４回カリフ・ＳＧ杯（Ｃブロック）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'ﾌﾞﾛｯｸ別'!G4</f>
        <v>伊勢原ｼﾞｬｶﾞｰｽﾞ</v>
      </c>
      <c r="C1" s="101"/>
      <c r="D1" s="101"/>
      <c r="E1" s="101" t="str">
        <f>'ﾌﾞﾛｯｸ別'!G5</f>
        <v>大津ヶ丘ﾌｧｲﾀｰｽﾞ</v>
      </c>
      <c r="F1" s="101"/>
      <c r="G1" s="101"/>
      <c r="H1" s="101" t="str">
        <f>'ﾌﾞﾛｯｸ別'!G6</f>
        <v>高塚ﾗｰｸｽ</v>
      </c>
      <c r="I1" s="101"/>
      <c r="J1" s="101"/>
      <c r="K1" s="101" t="str">
        <f>'ﾌﾞﾛｯｸ別'!G7</f>
        <v>八木南ｸﾗﾌﾞ</v>
      </c>
      <c r="L1" s="101"/>
      <c r="M1" s="101"/>
      <c r="N1" s="101" t="str">
        <f>'ﾌﾞﾛｯｸ別'!G8</f>
        <v>向小金ﾌｧｲﾀｰｽﾞ</v>
      </c>
      <c r="O1" s="101"/>
      <c r="P1" s="101"/>
      <c r="Q1" s="101" t="str">
        <f>'ﾌﾞﾛｯｸ別'!G9</f>
        <v>ﾌﾞﾗｯｸﾀｲｶﾞｰｽ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伊勢原ｼﾞｬｶﾞｰｽﾞ</v>
      </c>
      <c r="B2" s="98"/>
      <c r="C2" s="99"/>
      <c r="D2" s="100"/>
      <c r="E2" s="47">
        <v>10</v>
      </c>
      <c r="F2" s="48" t="str">
        <f>IF(E2&gt;0,IF(E2&gt;G2,"○",IF(E2=G2,"△","●")),"　")</f>
        <v>○</v>
      </c>
      <c r="G2" s="49">
        <v>8</v>
      </c>
      <c r="H2" s="47">
        <v>10</v>
      </c>
      <c r="I2" s="48" t="str">
        <f>IF(H2&gt;0,IF(H2&gt;J2,"○",IF(H2=J2,"△","●")),"　")</f>
        <v>○</v>
      </c>
      <c r="J2" s="49">
        <v>7</v>
      </c>
      <c r="K2" s="47">
        <v>7</v>
      </c>
      <c r="L2" s="48" t="str">
        <f>IF(K2&gt;0,IF(K2&gt;M2,"○",IF(K2=M2,"△","●")),"　")</f>
        <v>○</v>
      </c>
      <c r="M2" s="49">
        <v>5</v>
      </c>
      <c r="N2" s="47">
        <v>15</v>
      </c>
      <c r="O2" s="48" t="str">
        <f>IF(N2&gt;0,IF(N2&gt;P2,"○",IF(N2=P2,"△","●")),"　")</f>
        <v>○</v>
      </c>
      <c r="P2" s="49">
        <v>8</v>
      </c>
      <c r="Q2" s="47">
        <v>20</v>
      </c>
      <c r="R2" s="48" t="str">
        <f>IF(Q2&gt;0,IF(Q2&gt;S2,"○",IF(Q2=S2,"△","●")),"　")</f>
        <v>○</v>
      </c>
      <c r="S2" s="49">
        <v>4</v>
      </c>
      <c r="T2" s="44">
        <f aca="true" t="shared" si="0" ref="T2:T7">SUM(U2:W2)</f>
        <v>5</v>
      </c>
      <c r="U2" s="44">
        <v>5</v>
      </c>
      <c r="V2" s="44">
        <v>0</v>
      </c>
      <c r="W2" s="44">
        <v>0</v>
      </c>
      <c r="X2" s="45">
        <f>E2+H2+K2+N2+Q2</f>
        <v>62</v>
      </c>
      <c r="Y2" s="45">
        <f>G2+J2+M2+P2+S2</f>
        <v>32</v>
      </c>
      <c r="Z2" s="46">
        <f aca="true" t="shared" si="1" ref="Z2:Z7">X2-Y2</f>
        <v>30</v>
      </c>
    </row>
    <row r="3" spans="1:26" ht="75.75" customHeight="1">
      <c r="A3" s="40" t="str">
        <f>E1</f>
        <v>大津ヶ丘ﾌｧｲﾀｰｽﾞ</v>
      </c>
      <c r="B3" s="41">
        <f>G2</f>
        <v>8</v>
      </c>
      <c r="C3" s="42" t="str">
        <f>IF(B3&gt;0,IF(B3&gt;D3,"○",IF(B3=D3,"△","●")),"　")</f>
        <v>●</v>
      </c>
      <c r="D3" s="43">
        <f>E2</f>
        <v>10</v>
      </c>
      <c r="E3" s="98"/>
      <c r="F3" s="99"/>
      <c r="G3" s="100"/>
      <c r="H3" s="47">
        <v>4</v>
      </c>
      <c r="I3" s="48" t="str">
        <f>IF(H3&gt;0,IF(H3&gt;J3,"○",IF(H3=J3,"△","●")),"　")</f>
        <v>●</v>
      </c>
      <c r="J3" s="49">
        <v>22</v>
      </c>
      <c r="K3" s="47">
        <v>10</v>
      </c>
      <c r="L3" s="48" t="str">
        <f>IF(K3&gt;0,IF(K3&gt;M3,"○",IF(K3=M3,"△","●")),"　")</f>
        <v>○</v>
      </c>
      <c r="M3" s="49">
        <v>9</v>
      </c>
      <c r="N3" s="47">
        <v>12</v>
      </c>
      <c r="O3" s="48" t="str">
        <f>IF(N3&gt;0,IF(N3&gt;P3,"○",IF(N3=P3,"△","●")),"　")</f>
        <v>○</v>
      </c>
      <c r="P3" s="49">
        <v>3</v>
      </c>
      <c r="Q3" s="47">
        <v>16</v>
      </c>
      <c r="R3" s="48" t="str">
        <f>IF(Q3&gt;0,IF(Q3&gt;S3,"○",IF(Q3=S3,"△","●")),"　")</f>
        <v>○</v>
      </c>
      <c r="S3" s="49">
        <v>4</v>
      </c>
      <c r="T3" s="44">
        <f t="shared" si="0"/>
        <v>5</v>
      </c>
      <c r="U3" s="44">
        <v>3</v>
      </c>
      <c r="V3" s="44">
        <v>2</v>
      </c>
      <c r="W3" s="44">
        <v>0</v>
      </c>
      <c r="X3" s="45">
        <f>B3+H3+K3+N3+Q3</f>
        <v>50</v>
      </c>
      <c r="Y3" s="45">
        <f>D3+J3+M3+P3+S3</f>
        <v>48</v>
      </c>
      <c r="Z3" s="46">
        <f t="shared" si="1"/>
        <v>2</v>
      </c>
    </row>
    <row r="4" spans="1:26" ht="75.75" customHeight="1">
      <c r="A4" s="4" t="str">
        <f>H1</f>
        <v>高塚ﾗｰｸｽ</v>
      </c>
      <c r="B4" s="11">
        <f>J2</f>
        <v>7</v>
      </c>
      <c r="C4" s="12" t="str">
        <f>IF(B4&gt;0,IF(B4&gt;D4,"○",IF(B4=D4,"△","●")),"　")</f>
        <v>●</v>
      </c>
      <c r="D4" s="13">
        <f>H2</f>
        <v>10</v>
      </c>
      <c r="E4" s="11">
        <f>J3</f>
        <v>22</v>
      </c>
      <c r="F4" s="12" t="str">
        <f>IF(E4&gt;0,IF(E4&gt;G4,"○",IF(E4=G4,"△","●")),"　")</f>
        <v>○</v>
      </c>
      <c r="G4" s="13">
        <f>H3</f>
        <v>4</v>
      </c>
      <c r="H4" s="108"/>
      <c r="I4" s="109"/>
      <c r="J4" s="110"/>
      <c r="K4" s="6">
        <v>6</v>
      </c>
      <c r="L4" s="34" t="str">
        <f>IF(K4&gt;0,IF(K4&gt;M4,"○",IF(K4=M4,"△","●")),"　")</f>
        <v>○</v>
      </c>
      <c r="M4" s="7">
        <v>0</v>
      </c>
      <c r="N4" s="6"/>
      <c r="O4" s="34" t="str">
        <f>IF(N4&gt;0,IF(N4&gt;P4,"○",IF(N4=P4,"△","●")),"　")</f>
        <v>　</v>
      </c>
      <c r="P4" s="7"/>
      <c r="Q4" s="6">
        <v>33</v>
      </c>
      <c r="R4" s="34" t="str">
        <f>IF(Q4&gt;0,IF(Q4&gt;S4,"○",IF(Q4=S4,"△","●")),"　")</f>
        <v>○</v>
      </c>
      <c r="S4" s="7">
        <v>0</v>
      </c>
      <c r="T4" s="8">
        <f t="shared" si="0"/>
        <v>4</v>
      </c>
      <c r="U4" s="8">
        <v>3</v>
      </c>
      <c r="V4" s="8">
        <v>1</v>
      </c>
      <c r="W4" s="8">
        <v>0</v>
      </c>
      <c r="X4" s="9">
        <f>B4+E4+K4+N4+Q4</f>
        <v>68</v>
      </c>
      <c r="Y4" s="9">
        <f>D4+G4+M4+P4+S4</f>
        <v>14</v>
      </c>
      <c r="Z4" s="10">
        <f t="shared" si="1"/>
        <v>54</v>
      </c>
    </row>
    <row r="5" spans="1:26" ht="75.75" customHeight="1">
      <c r="A5" s="40" t="str">
        <f>K1</f>
        <v>八木南ｸﾗﾌﾞ</v>
      </c>
      <c r="B5" s="41">
        <f>M2</f>
        <v>5</v>
      </c>
      <c r="C5" s="42" t="str">
        <f>IF(B5&gt;0,IF(B5&gt;D5,"○",IF(B5=D5,"△","●")),"　")</f>
        <v>●</v>
      </c>
      <c r="D5" s="43">
        <f>K2</f>
        <v>7</v>
      </c>
      <c r="E5" s="41">
        <f>M3</f>
        <v>9</v>
      </c>
      <c r="F5" s="42" t="str">
        <f>IF(E5&gt;0,IF(E5&gt;G5,"○",IF(E5=G5,"△","●")),"　")</f>
        <v>●</v>
      </c>
      <c r="G5" s="43">
        <f>K3</f>
        <v>10</v>
      </c>
      <c r="H5" s="41">
        <f>M4</f>
        <v>0</v>
      </c>
      <c r="I5" s="42" t="str">
        <f>IF(H5&gt;=0,IF(H5&gt;J5,"○",IF(H5=J5,"△","●")),"　")</f>
        <v>●</v>
      </c>
      <c r="J5" s="43">
        <f>K4</f>
        <v>6</v>
      </c>
      <c r="K5" s="98"/>
      <c r="L5" s="99"/>
      <c r="M5" s="100"/>
      <c r="N5" s="47">
        <v>17</v>
      </c>
      <c r="O5" s="48" t="str">
        <f>IF(N5&gt;0,IF(N5&gt;P5,"○",IF(N5=P5,"△","●")),"　")</f>
        <v>○</v>
      </c>
      <c r="P5" s="49">
        <v>2</v>
      </c>
      <c r="Q5" s="47">
        <v>29</v>
      </c>
      <c r="R5" s="48" t="str">
        <f>IF(Q5&gt;0,IF(Q5&gt;S5,"○",IF(Q5=S5,"△","●")),"　")</f>
        <v>○</v>
      </c>
      <c r="S5" s="49">
        <v>0</v>
      </c>
      <c r="T5" s="44">
        <f t="shared" si="0"/>
        <v>5</v>
      </c>
      <c r="U5" s="44">
        <v>2</v>
      </c>
      <c r="V5" s="44">
        <v>3</v>
      </c>
      <c r="W5" s="44">
        <v>0</v>
      </c>
      <c r="X5" s="45">
        <f>B5+E5+H5+N5+Q5</f>
        <v>60</v>
      </c>
      <c r="Y5" s="45">
        <f>D5+G5+J5+P5+S5</f>
        <v>25</v>
      </c>
      <c r="Z5" s="46">
        <f t="shared" si="1"/>
        <v>35</v>
      </c>
    </row>
    <row r="6" spans="1:26" ht="75.75" customHeight="1">
      <c r="A6" s="4" t="str">
        <f>N1</f>
        <v>向小金ﾌｧｲﾀｰｽﾞ</v>
      </c>
      <c r="B6" s="11">
        <f>P2</f>
        <v>8</v>
      </c>
      <c r="C6" s="12" t="str">
        <f>IF(B6&gt;0,IF(B6&gt;D6,"○",IF(B6=D6,"△","●")),"　")</f>
        <v>●</v>
      </c>
      <c r="D6" s="13">
        <f>N2</f>
        <v>15</v>
      </c>
      <c r="E6" s="11">
        <f>P3</f>
        <v>3</v>
      </c>
      <c r="F6" s="12" t="str">
        <f>IF(E6&gt;0,IF(E6&gt;G6,"○",IF(E6=G6,"△","●")),"　")</f>
        <v>●</v>
      </c>
      <c r="G6" s="13">
        <f>N3</f>
        <v>12</v>
      </c>
      <c r="H6" s="11">
        <f>P4</f>
        <v>0</v>
      </c>
      <c r="I6" s="12" t="str">
        <f>IF(H6&gt;0,IF(H6&gt;J6,"○",IF(H6=J6,"△","●")),"　")</f>
        <v>　</v>
      </c>
      <c r="J6" s="13">
        <f>N4</f>
        <v>0</v>
      </c>
      <c r="K6" s="11">
        <f>P5</f>
        <v>2</v>
      </c>
      <c r="L6" s="12" t="str">
        <f>IF(K6&gt;0,IF(K6&gt;M6,"○",IF(K6=M6,"△","●")),"　")</f>
        <v>●</v>
      </c>
      <c r="M6" s="13">
        <f>N5</f>
        <v>17</v>
      </c>
      <c r="N6" s="108"/>
      <c r="O6" s="109"/>
      <c r="P6" s="110"/>
      <c r="Q6" s="6">
        <v>4</v>
      </c>
      <c r="R6" s="34" t="str">
        <f>IF(Q6&gt;0,IF(Q6&gt;S6,"○",IF(Q6=S6,"△","●")),"　")</f>
        <v>●</v>
      </c>
      <c r="S6" s="7">
        <v>8</v>
      </c>
      <c r="T6" s="8">
        <f t="shared" si="0"/>
        <v>4</v>
      </c>
      <c r="U6" s="8">
        <v>0</v>
      </c>
      <c r="V6" s="8">
        <v>4</v>
      </c>
      <c r="W6" s="8">
        <v>0</v>
      </c>
      <c r="X6" s="9">
        <f>B6+E6+H6+K6+Q6</f>
        <v>17</v>
      </c>
      <c r="Y6" s="9">
        <f>D6+G6+J6+M6+S6</f>
        <v>52</v>
      </c>
      <c r="Z6" s="10">
        <f t="shared" si="1"/>
        <v>-35</v>
      </c>
    </row>
    <row r="7" spans="1:27" ht="75.75" customHeight="1">
      <c r="A7" s="40" t="str">
        <f>Q1</f>
        <v>ﾌﾞﾗｯｸﾀｲｶﾞｰｽ</v>
      </c>
      <c r="B7" s="41">
        <f>S2</f>
        <v>4</v>
      </c>
      <c r="C7" s="42" t="str">
        <f>IF(B7&gt;0,IF(B7&gt;D7,"○",IF(B7=D7,"△","●")),"　")</f>
        <v>●</v>
      </c>
      <c r="D7" s="43">
        <f>Q2</f>
        <v>20</v>
      </c>
      <c r="E7" s="41">
        <f>S3</f>
        <v>4</v>
      </c>
      <c r="F7" s="42" t="str">
        <f>IF(E7&gt;0,IF(E7&gt;G7,"○",IF(E7=G7,"△","●")),"　")</f>
        <v>●</v>
      </c>
      <c r="G7" s="43">
        <f>Q3</f>
        <v>16</v>
      </c>
      <c r="H7" s="41">
        <f>S4</f>
        <v>0</v>
      </c>
      <c r="I7" s="42" t="str">
        <f>IF(H7&gt;=0,IF(H7&gt;J7,"○",IF(H7=J7,"△","●")),"　")</f>
        <v>●</v>
      </c>
      <c r="J7" s="43">
        <f>Q4</f>
        <v>33</v>
      </c>
      <c r="K7" s="41">
        <f>S5</f>
        <v>0</v>
      </c>
      <c r="L7" s="42" t="str">
        <f>IF(K7&gt;=0,IF(K7&gt;M7,"○",IF(K7=M7,"△","●")),"　")</f>
        <v>●</v>
      </c>
      <c r="M7" s="43">
        <f>Q5</f>
        <v>29</v>
      </c>
      <c r="N7" s="41">
        <f>S6</f>
        <v>8</v>
      </c>
      <c r="O7" s="42" t="str">
        <f>IF(N7&gt;0,IF(N7&gt;P7,"○",IF(N7=P7,"△","●")),"　")</f>
        <v>○</v>
      </c>
      <c r="P7" s="43">
        <f>Q6</f>
        <v>4</v>
      </c>
      <c r="Q7" s="98"/>
      <c r="R7" s="99"/>
      <c r="S7" s="100"/>
      <c r="T7" s="44">
        <f t="shared" si="0"/>
        <v>5</v>
      </c>
      <c r="U7" s="44">
        <v>1</v>
      </c>
      <c r="V7" s="44">
        <v>4</v>
      </c>
      <c r="W7" s="44">
        <v>0</v>
      </c>
      <c r="X7" s="45">
        <f>B7+E7+H7+K7+N7</f>
        <v>16</v>
      </c>
      <c r="Y7" s="45">
        <f>D7+G7+J7+M7+P7</f>
        <v>102</v>
      </c>
      <c r="Z7" s="46">
        <f t="shared" si="1"/>
        <v>-86</v>
      </c>
      <c r="AA7" s="29"/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&amp;L&amp;24第２４回カリフ・ＳＧ杯（Ｄブロック）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'ﾌﾞﾛｯｸ別'!A11</f>
        <v>新柏ﾂｲﾝｽﾞ</v>
      </c>
      <c r="C1" s="101"/>
      <c r="D1" s="101"/>
      <c r="E1" s="101" t="str">
        <f>'ﾌﾞﾛｯｸ別'!A12</f>
        <v>増尾ﾚｯﾄﾞｽﾀｰｽﾞ</v>
      </c>
      <c r="F1" s="101"/>
      <c r="G1" s="101"/>
      <c r="H1" s="101" t="str">
        <f>'ﾌﾞﾛｯｸ別'!A13</f>
        <v>松戸ｶｰｼﾞﾅﾙｽ</v>
      </c>
      <c r="I1" s="101"/>
      <c r="J1" s="101"/>
      <c r="K1" s="101" t="str">
        <f>'ﾌﾞﾛｯｸ別'!A14</f>
        <v>西深井ﾚｯﾄﾞｽﾀｰｽﾞ</v>
      </c>
      <c r="L1" s="101"/>
      <c r="M1" s="101"/>
      <c r="N1" s="101" t="str">
        <f>'ﾌﾞﾛｯｸ別'!A15</f>
        <v>南流ﾌｧｲﾀｰｽﾞ</v>
      </c>
      <c r="O1" s="101"/>
      <c r="P1" s="101"/>
      <c r="Q1" s="101" t="str">
        <f>'ﾌﾞﾛｯｸ別'!A16</f>
        <v>野田ｼﾞｬｶﾞｰｽﾞ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新柏ﾂｲﾝｽﾞ</v>
      </c>
      <c r="B2" s="98"/>
      <c r="C2" s="99"/>
      <c r="D2" s="100"/>
      <c r="E2" s="47">
        <v>8</v>
      </c>
      <c r="F2" s="48" t="str">
        <f>IF(E2&gt;0,IF(E2&gt;G2,"○",IF(E2=G2,"△","●")),"　")</f>
        <v>○</v>
      </c>
      <c r="G2" s="49">
        <v>5</v>
      </c>
      <c r="H2" s="47">
        <v>7</v>
      </c>
      <c r="I2" s="48" t="str">
        <f>IF(H2&gt;0,IF(H2&gt;J2,"○",IF(H2=J2,"△","●")),"　")</f>
        <v>○</v>
      </c>
      <c r="J2" s="49">
        <v>6</v>
      </c>
      <c r="K2" s="47">
        <v>15</v>
      </c>
      <c r="L2" s="48" t="str">
        <f>IF(K2&gt;0,IF(K2&gt;M2,"○",IF(K2=M2,"△","●")),"　")</f>
        <v>○</v>
      </c>
      <c r="M2" s="49">
        <v>0</v>
      </c>
      <c r="N2" s="47">
        <v>2</v>
      </c>
      <c r="O2" s="48" t="str">
        <f>IF(N2&gt;0,IF(N2&gt;P2,"○",IF(N2=P2,"△","●")),"　")</f>
        <v>●</v>
      </c>
      <c r="P2" s="49">
        <v>11</v>
      </c>
      <c r="Q2" s="47">
        <v>4</v>
      </c>
      <c r="R2" s="48" t="str">
        <f>IF(Q2&gt;0,IF(Q2&gt;S2,"○",IF(Q2=S2,"△","●")),"　")</f>
        <v>●</v>
      </c>
      <c r="S2" s="49">
        <v>26</v>
      </c>
      <c r="T2" s="44">
        <f aca="true" t="shared" si="0" ref="T2:T7">SUM(U2:W2)</f>
        <v>5</v>
      </c>
      <c r="U2" s="44">
        <v>3</v>
      </c>
      <c r="V2" s="44">
        <v>2</v>
      </c>
      <c r="W2" s="44">
        <v>0</v>
      </c>
      <c r="X2" s="45">
        <f>E2+H2+K2+N2+Q2</f>
        <v>36</v>
      </c>
      <c r="Y2" s="45">
        <f>G2+J2+M2+P2+S2</f>
        <v>48</v>
      </c>
      <c r="Z2" s="46">
        <f aca="true" t="shared" si="1" ref="Z2:Z7">X2-Y2</f>
        <v>-12</v>
      </c>
    </row>
    <row r="3" spans="1:26" ht="75.75" customHeight="1">
      <c r="A3" s="40" t="str">
        <f>E1</f>
        <v>増尾ﾚｯﾄﾞｽﾀｰｽﾞ</v>
      </c>
      <c r="B3" s="41">
        <f>G2</f>
        <v>5</v>
      </c>
      <c r="C3" s="42" t="str">
        <f>IF(B3&gt;0,IF(B3&gt;D3,"○",IF(B3=D3,"△","●")),"　")</f>
        <v>●</v>
      </c>
      <c r="D3" s="43">
        <f>E2</f>
        <v>8</v>
      </c>
      <c r="E3" s="98"/>
      <c r="F3" s="99"/>
      <c r="G3" s="100"/>
      <c r="H3" s="47">
        <v>10</v>
      </c>
      <c r="I3" s="48" t="str">
        <f>IF(H3&gt;0,IF(H3&gt;J3,"○",IF(H3=J3,"△","●")),"　")</f>
        <v>○</v>
      </c>
      <c r="J3" s="49">
        <v>2</v>
      </c>
      <c r="K3" s="47">
        <v>34</v>
      </c>
      <c r="L3" s="48" t="str">
        <f>IF(K3&gt;0,IF(K3&gt;M3,"○",IF(K3=M3,"△","●")),"　")</f>
        <v>○</v>
      </c>
      <c r="M3" s="49">
        <v>0</v>
      </c>
      <c r="N3" s="47">
        <v>0</v>
      </c>
      <c r="O3" s="48" t="str">
        <f>IF(N3&gt;=0,IF(N3&gt;P3,"○",IF(N3=P3,"△","●")),"　")</f>
        <v>●</v>
      </c>
      <c r="P3" s="49">
        <v>6</v>
      </c>
      <c r="Q3" s="47">
        <v>11</v>
      </c>
      <c r="R3" s="48" t="str">
        <f>IF(Q3&gt;0,IF(Q3&gt;S3,"○",IF(Q3=S3,"△","●")),"　")</f>
        <v>△</v>
      </c>
      <c r="S3" s="49">
        <v>11</v>
      </c>
      <c r="T3" s="44">
        <f t="shared" si="0"/>
        <v>5</v>
      </c>
      <c r="U3" s="44">
        <v>2</v>
      </c>
      <c r="V3" s="44">
        <v>2</v>
      </c>
      <c r="W3" s="44">
        <v>1</v>
      </c>
      <c r="X3" s="45">
        <f>B3+H3+K3+N3+Q3</f>
        <v>60</v>
      </c>
      <c r="Y3" s="45">
        <f>D3+J3+M3+P3+S3</f>
        <v>27</v>
      </c>
      <c r="Z3" s="46">
        <f t="shared" si="1"/>
        <v>33</v>
      </c>
    </row>
    <row r="4" spans="1:26" ht="75.75" customHeight="1">
      <c r="A4" s="40" t="str">
        <f>H1</f>
        <v>松戸ｶｰｼﾞﾅﾙｽ</v>
      </c>
      <c r="B4" s="41">
        <f>J2</f>
        <v>6</v>
      </c>
      <c r="C4" s="42" t="str">
        <f>IF(B4&gt;0,IF(B4&gt;D4,"○",IF(B4=D4,"△","●")),"　")</f>
        <v>●</v>
      </c>
      <c r="D4" s="43">
        <f>H2</f>
        <v>7</v>
      </c>
      <c r="E4" s="41">
        <f>J3</f>
        <v>2</v>
      </c>
      <c r="F4" s="42" t="str">
        <f>IF(E4&gt;0,IF(E4&gt;G4,"○",IF(E4=G4,"△","●")),"　")</f>
        <v>●</v>
      </c>
      <c r="G4" s="43">
        <f>H3</f>
        <v>10</v>
      </c>
      <c r="H4" s="98"/>
      <c r="I4" s="99"/>
      <c r="J4" s="100"/>
      <c r="K4" s="47">
        <v>16</v>
      </c>
      <c r="L4" s="48" t="str">
        <f>IF(K4&gt;0,IF(K4&gt;M4,"○",IF(K4=M4,"△","●")),"　")</f>
        <v>○</v>
      </c>
      <c r="M4" s="49">
        <v>0</v>
      </c>
      <c r="N4" s="47">
        <v>0</v>
      </c>
      <c r="O4" s="48" t="str">
        <f>IF(N4&gt;=0,IF(N4&gt;P4,"○",IF(N4=P4,"△","●")),"　")</f>
        <v>●</v>
      </c>
      <c r="P4" s="49">
        <v>9</v>
      </c>
      <c r="Q4" s="47">
        <v>2</v>
      </c>
      <c r="R4" s="48" t="str">
        <f>IF(Q4&gt;0,IF(Q4&gt;S4,"○",IF(Q4=S4,"△","●")),"　")</f>
        <v>●</v>
      </c>
      <c r="S4" s="49">
        <v>11</v>
      </c>
      <c r="T4" s="44">
        <f t="shared" si="0"/>
        <v>5</v>
      </c>
      <c r="U4" s="44">
        <v>1</v>
      </c>
      <c r="V4" s="44">
        <v>4</v>
      </c>
      <c r="W4" s="44">
        <v>0</v>
      </c>
      <c r="X4" s="45">
        <f>B4+E4+K4+N4+Q4</f>
        <v>26</v>
      </c>
      <c r="Y4" s="45">
        <f>D4+G4+M4+P4+S4</f>
        <v>37</v>
      </c>
      <c r="Z4" s="46">
        <f t="shared" si="1"/>
        <v>-11</v>
      </c>
    </row>
    <row r="5" spans="1:26" ht="75.75" customHeight="1">
      <c r="A5" s="40" t="str">
        <f>K1</f>
        <v>西深井ﾚｯﾄﾞｽﾀｰｽﾞ</v>
      </c>
      <c r="B5" s="41">
        <f>M2</f>
        <v>0</v>
      </c>
      <c r="C5" s="42" t="str">
        <f>IF(B5&gt;=0,IF(B5&gt;D5,"○",IF(B5=D5,"△","●")),"　")</f>
        <v>●</v>
      </c>
      <c r="D5" s="43">
        <f>K2</f>
        <v>15</v>
      </c>
      <c r="E5" s="41">
        <f>M3</f>
        <v>0</v>
      </c>
      <c r="F5" s="42" t="str">
        <f>IF(E5&gt;=0,IF(E5&gt;G5,"○",IF(E5=G5,"△","●")),"　")</f>
        <v>●</v>
      </c>
      <c r="G5" s="43">
        <f>K3</f>
        <v>34</v>
      </c>
      <c r="H5" s="41">
        <f>M4</f>
        <v>0</v>
      </c>
      <c r="I5" s="42" t="str">
        <f>IF(H5&gt;=0,IF(H5&gt;J5,"○",IF(H5=J5,"△","●")),"　")</f>
        <v>●</v>
      </c>
      <c r="J5" s="43">
        <f>K4</f>
        <v>16</v>
      </c>
      <c r="K5" s="98"/>
      <c r="L5" s="99"/>
      <c r="M5" s="100"/>
      <c r="N5" s="47">
        <v>1</v>
      </c>
      <c r="O5" s="48" t="str">
        <f>IF(N5&gt;0,IF(N5&gt;P5,"○",IF(N5=P5,"△","●")),"　")</f>
        <v>●</v>
      </c>
      <c r="P5" s="49">
        <v>14</v>
      </c>
      <c r="Q5" s="47">
        <v>2</v>
      </c>
      <c r="R5" s="48" t="str">
        <f>IF(Q5&gt;0,IF(Q5&gt;S5,"○",IF(Q5=S5,"△","●")),"　")</f>
        <v>●</v>
      </c>
      <c r="S5" s="49">
        <v>15</v>
      </c>
      <c r="T5" s="44">
        <f t="shared" si="0"/>
        <v>5</v>
      </c>
      <c r="U5" s="44">
        <v>0</v>
      </c>
      <c r="V5" s="44">
        <v>5</v>
      </c>
      <c r="W5" s="44">
        <v>0</v>
      </c>
      <c r="X5" s="45">
        <f>B5+E5+H5+N5+Q5</f>
        <v>3</v>
      </c>
      <c r="Y5" s="45">
        <f>D5+G5+J5+P5+S5</f>
        <v>94</v>
      </c>
      <c r="Z5" s="46">
        <f t="shared" si="1"/>
        <v>-91</v>
      </c>
    </row>
    <row r="6" spans="1:26" ht="75.75" customHeight="1">
      <c r="A6" s="40" t="str">
        <f>N1</f>
        <v>南流ﾌｧｲﾀｰｽﾞ</v>
      </c>
      <c r="B6" s="41">
        <f>P2</f>
        <v>11</v>
      </c>
      <c r="C6" s="42" t="str">
        <f>IF(B6&gt;0,IF(B6&gt;D6,"○",IF(B6=D6,"△","●")),"　")</f>
        <v>○</v>
      </c>
      <c r="D6" s="43">
        <f>N2</f>
        <v>2</v>
      </c>
      <c r="E6" s="41">
        <f>P3</f>
        <v>6</v>
      </c>
      <c r="F6" s="42" t="str">
        <f>IF(E6&gt;0,IF(E6&gt;G6,"○",IF(E6=G6,"△","●")),"　")</f>
        <v>○</v>
      </c>
      <c r="G6" s="43">
        <f>N3</f>
        <v>0</v>
      </c>
      <c r="H6" s="41">
        <f>P4</f>
        <v>9</v>
      </c>
      <c r="I6" s="42" t="str">
        <f>IF(H6&gt;0,IF(H6&gt;J6,"○",IF(H6=J6,"△","●")),"　")</f>
        <v>○</v>
      </c>
      <c r="J6" s="43">
        <f>N4</f>
        <v>0</v>
      </c>
      <c r="K6" s="41">
        <f>P5</f>
        <v>14</v>
      </c>
      <c r="L6" s="42" t="str">
        <f>IF(K6&gt;0,IF(K6&gt;M6,"○",IF(K6=M6,"△","●")),"　")</f>
        <v>○</v>
      </c>
      <c r="M6" s="43">
        <f>N5</f>
        <v>1</v>
      </c>
      <c r="N6" s="98"/>
      <c r="O6" s="99"/>
      <c r="P6" s="100"/>
      <c r="Q6" s="47">
        <v>5</v>
      </c>
      <c r="R6" s="48" t="str">
        <f>IF(Q6&gt;0,IF(Q6&gt;S6,"○",IF(Q6=S6,"△","●")),"　")</f>
        <v>○</v>
      </c>
      <c r="S6" s="49">
        <v>1</v>
      </c>
      <c r="T6" s="44">
        <f t="shared" si="0"/>
        <v>5</v>
      </c>
      <c r="U6" s="44">
        <v>5</v>
      </c>
      <c r="V6" s="44">
        <v>0</v>
      </c>
      <c r="W6" s="44">
        <v>0</v>
      </c>
      <c r="X6" s="45">
        <f>B6+E6+H6+K6+Q6</f>
        <v>45</v>
      </c>
      <c r="Y6" s="45">
        <f>D6+G6+J6+M6+S6</f>
        <v>4</v>
      </c>
      <c r="Z6" s="46">
        <f t="shared" si="1"/>
        <v>41</v>
      </c>
    </row>
    <row r="7" spans="1:27" ht="75.75" customHeight="1">
      <c r="A7" s="40" t="str">
        <f>Q1</f>
        <v>野田ｼﾞｬｶﾞｰｽﾞ</v>
      </c>
      <c r="B7" s="41">
        <f>S2</f>
        <v>26</v>
      </c>
      <c r="C7" s="42" t="str">
        <f>IF(B7&gt;0,IF(B7&gt;D7,"○",IF(B7=D7,"△","●")),"　")</f>
        <v>○</v>
      </c>
      <c r="D7" s="43">
        <f>Q2</f>
        <v>4</v>
      </c>
      <c r="E7" s="41">
        <f>S3</f>
        <v>11</v>
      </c>
      <c r="F7" s="42" t="str">
        <f>IF(E7&gt;0,IF(E7&gt;G7,"○",IF(E7=G7,"△","●")),"　")</f>
        <v>△</v>
      </c>
      <c r="G7" s="43">
        <f>Q3</f>
        <v>11</v>
      </c>
      <c r="H7" s="41">
        <f>S4</f>
        <v>11</v>
      </c>
      <c r="I7" s="42" t="str">
        <f>IF(H7&gt;0,IF(H7&gt;J7,"○",IF(H7=J7,"△","●")),"　")</f>
        <v>○</v>
      </c>
      <c r="J7" s="43">
        <f>Q4</f>
        <v>2</v>
      </c>
      <c r="K7" s="41">
        <f>S5</f>
        <v>15</v>
      </c>
      <c r="L7" s="42" t="str">
        <f>IF(K7&gt;0,IF(K7&gt;M7,"○",IF(K7=M7,"△","●")),"　")</f>
        <v>○</v>
      </c>
      <c r="M7" s="43">
        <f>Q5</f>
        <v>2</v>
      </c>
      <c r="N7" s="41">
        <f>S6</f>
        <v>1</v>
      </c>
      <c r="O7" s="42" t="str">
        <f>IF(N7&gt;0,IF(N7&gt;P7,"○",IF(N7=P7,"△","●")),"　")</f>
        <v>●</v>
      </c>
      <c r="P7" s="43">
        <f>Q6</f>
        <v>5</v>
      </c>
      <c r="Q7" s="98"/>
      <c r="R7" s="99"/>
      <c r="S7" s="100"/>
      <c r="T7" s="44">
        <f t="shared" si="0"/>
        <v>5</v>
      </c>
      <c r="U7" s="44">
        <v>3</v>
      </c>
      <c r="V7" s="44">
        <v>1</v>
      </c>
      <c r="W7" s="44">
        <v>1</v>
      </c>
      <c r="X7" s="45">
        <f>B7+E7+H7+K7+N7</f>
        <v>64</v>
      </c>
      <c r="Y7" s="45">
        <f>D7+G7+J7+M7+P7</f>
        <v>24</v>
      </c>
      <c r="Z7" s="46">
        <f t="shared" si="1"/>
        <v>40</v>
      </c>
      <c r="AA7" s="29"/>
    </row>
  </sheetData>
  <sheetProtection/>
  <mergeCells count="12">
    <mergeCell ref="H4:J4"/>
    <mergeCell ref="K5:M5"/>
    <mergeCell ref="N6:P6"/>
    <mergeCell ref="Q7:S7"/>
    <mergeCell ref="B2:D2"/>
    <mergeCell ref="E3:G3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&amp;L&amp;24第２４回カリフ・ＳＧ杯（Ｅブロック）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111" zoomScaleNormal="111" workbookViewId="0" topLeftCell="A1">
      <selection activeCell="A1" sqref="A1"/>
    </sheetView>
  </sheetViews>
  <sheetFormatPr defaultColWidth="8.796875" defaultRowHeight="17.25"/>
  <cols>
    <col min="1" max="1" width="13.296875" style="0" customWidth="1"/>
    <col min="2" max="19" width="3.09765625" style="0" customWidth="1"/>
    <col min="20" max="26" width="5.69921875" style="0" customWidth="1"/>
  </cols>
  <sheetData>
    <row r="1" spans="1:26" ht="23.25" customHeight="1">
      <c r="A1" s="3"/>
      <c r="B1" s="101" t="str">
        <f>'ﾌﾞﾛｯｸ別'!C11</f>
        <v>四小地区少年野球ｸﾗﾌﾞ</v>
      </c>
      <c r="C1" s="101"/>
      <c r="D1" s="101"/>
      <c r="E1" s="101" t="str">
        <f>'ﾌﾞﾛｯｸ別'!C12</f>
        <v>千代田ﾌｧｲﾀｰｽﾞ</v>
      </c>
      <c r="F1" s="101"/>
      <c r="G1" s="101"/>
      <c r="H1" s="101" t="str">
        <f>'ﾌﾞﾛｯｸ別'!C13</f>
        <v>常盤平ﾎﾞｰｲｽﾞ</v>
      </c>
      <c r="I1" s="101"/>
      <c r="J1" s="101"/>
      <c r="K1" s="101" t="str">
        <f>'ﾌﾞﾛｯｸ別'!C14</f>
        <v>江戸川台ﾌｪﾆｯｸｽ</v>
      </c>
      <c r="L1" s="101"/>
      <c r="M1" s="101"/>
      <c r="N1" s="101" t="str">
        <f>'ﾌﾞﾛｯｸ別'!C15</f>
        <v>ﾘﾄﾙｼﾞｬｶﾞｰｽﾞ</v>
      </c>
      <c r="O1" s="101"/>
      <c r="P1" s="101"/>
      <c r="Q1" s="101" t="str">
        <f>'ﾌﾞﾛｯｸ別'!C16</f>
        <v>ﾘﾄﾙﾌｧｲﾀｰｽﾞ</v>
      </c>
      <c r="R1" s="101"/>
      <c r="S1" s="101"/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</row>
    <row r="2" spans="1:26" ht="75.75" customHeight="1">
      <c r="A2" s="40" t="str">
        <f>B1</f>
        <v>四小地区少年野球ｸﾗﾌﾞ</v>
      </c>
      <c r="B2" s="98"/>
      <c r="C2" s="99"/>
      <c r="D2" s="100"/>
      <c r="E2" s="47">
        <v>0</v>
      </c>
      <c r="F2" s="48" t="str">
        <f>IF(E2&gt;=0,IF(E2&gt;G2,"○",IF(E2=G2,"△","●")),"　")</f>
        <v>●</v>
      </c>
      <c r="G2" s="49">
        <v>19</v>
      </c>
      <c r="H2" s="47">
        <v>0</v>
      </c>
      <c r="I2" s="48" t="str">
        <f>IF(H2&gt;=0,IF(H2&gt;J2,"○",IF(H2=J2,"△","●")),"　")</f>
        <v>●</v>
      </c>
      <c r="J2" s="49">
        <v>24</v>
      </c>
      <c r="K2" s="47">
        <v>8</v>
      </c>
      <c r="L2" s="48" t="str">
        <f>IF(K2&gt;0,IF(K2&gt;M2,"○",IF(K2=M2,"△","●")),"　")</f>
        <v>●</v>
      </c>
      <c r="M2" s="49">
        <v>12</v>
      </c>
      <c r="N2" s="47">
        <v>7</v>
      </c>
      <c r="O2" s="48" t="str">
        <f>IF(N2&gt;0,IF(N2&gt;P2,"○",IF(N2=P2,"△","●")),"　")</f>
        <v>●</v>
      </c>
      <c r="P2" s="49">
        <v>12</v>
      </c>
      <c r="Q2" s="47">
        <v>19</v>
      </c>
      <c r="R2" s="48" t="str">
        <f>IF(Q2&gt;0,IF(Q2&gt;S2,"○",IF(Q2=S2,"△","●")),"　")</f>
        <v>○</v>
      </c>
      <c r="S2" s="49">
        <v>5</v>
      </c>
      <c r="T2" s="44">
        <f aca="true" t="shared" si="0" ref="T2:T7">SUM(U2:W2)</f>
        <v>5</v>
      </c>
      <c r="U2" s="44">
        <v>1</v>
      </c>
      <c r="V2" s="44">
        <v>4</v>
      </c>
      <c r="W2" s="44">
        <v>0</v>
      </c>
      <c r="X2" s="45">
        <f>E2+H2+K2+N2+Q2</f>
        <v>34</v>
      </c>
      <c r="Y2" s="45">
        <f>G2+J2+M2+P2+S2</f>
        <v>72</v>
      </c>
      <c r="Z2" s="46">
        <f aca="true" t="shared" si="1" ref="Z2:Z7">X2-Y2</f>
        <v>-38</v>
      </c>
    </row>
    <row r="3" spans="1:26" ht="75.75" customHeight="1">
      <c r="A3" s="40" t="str">
        <f>E1</f>
        <v>千代田ﾌｧｲﾀｰｽﾞ</v>
      </c>
      <c r="B3" s="41">
        <f>G2</f>
        <v>19</v>
      </c>
      <c r="C3" s="42" t="str">
        <f>IF(B3&gt;0,IF(B3&gt;D3,"○",IF(B3=D3,"△","●")),"　")</f>
        <v>○</v>
      </c>
      <c r="D3" s="43">
        <f>E2</f>
        <v>0</v>
      </c>
      <c r="E3" s="98"/>
      <c r="F3" s="99"/>
      <c r="G3" s="100"/>
      <c r="H3" s="47">
        <v>0</v>
      </c>
      <c r="I3" s="48" t="str">
        <f>IF(H3&gt;=0,IF(H3&gt;J3,"○",IF(H3=J3,"△","●")),"　")</f>
        <v>●</v>
      </c>
      <c r="J3" s="49">
        <v>6</v>
      </c>
      <c r="K3" s="47">
        <v>19</v>
      </c>
      <c r="L3" s="48" t="str">
        <f>IF(K3&gt;0,IF(K3&gt;M3,"○",IF(K3=M3,"△","●")),"　")</f>
        <v>○</v>
      </c>
      <c r="M3" s="49">
        <v>1</v>
      </c>
      <c r="N3" s="47">
        <v>14</v>
      </c>
      <c r="O3" s="48" t="str">
        <f>IF(N3&gt;0,IF(N3&gt;P3,"○",IF(N3=P3,"△","●")),"　")</f>
        <v>○</v>
      </c>
      <c r="P3" s="49">
        <v>0</v>
      </c>
      <c r="Q3" s="47">
        <v>24</v>
      </c>
      <c r="R3" s="48" t="str">
        <f>IF(Q3&gt;0,IF(Q3&gt;S3,"○",IF(Q3=S3,"△","●")),"　")</f>
        <v>○</v>
      </c>
      <c r="S3" s="49">
        <v>0</v>
      </c>
      <c r="T3" s="44">
        <f t="shared" si="0"/>
        <v>5</v>
      </c>
      <c r="U3" s="44">
        <v>4</v>
      </c>
      <c r="V3" s="44">
        <v>1</v>
      </c>
      <c r="W3" s="44">
        <v>0</v>
      </c>
      <c r="X3" s="45">
        <f>B3+H3+K3+N3+Q3</f>
        <v>76</v>
      </c>
      <c r="Y3" s="45">
        <f>D3+J3+M3+P3+S3</f>
        <v>7</v>
      </c>
      <c r="Z3" s="46">
        <f t="shared" si="1"/>
        <v>69</v>
      </c>
    </row>
    <row r="4" spans="1:26" ht="75.75" customHeight="1">
      <c r="A4" s="40" t="str">
        <f>H1</f>
        <v>常盤平ﾎﾞｰｲｽﾞ</v>
      </c>
      <c r="B4" s="41">
        <f>J2</f>
        <v>24</v>
      </c>
      <c r="C4" s="42" t="str">
        <f>IF(B4&gt;0,IF(B4&gt;D4,"○",IF(B4=D4,"△","●")),"　")</f>
        <v>○</v>
      </c>
      <c r="D4" s="43">
        <f>H2</f>
        <v>0</v>
      </c>
      <c r="E4" s="41">
        <f>J3</f>
        <v>6</v>
      </c>
      <c r="F4" s="42" t="str">
        <f>IF(E4&gt;0,IF(E4&gt;G4,"○",IF(E4=G4,"△","●")),"　")</f>
        <v>○</v>
      </c>
      <c r="G4" s="43">
        <f>H3</f>
        <v>0</v>
      </c>
      <c r="H4" s="98"/>
      <c r="I4" s="99"/>
      <c r="J4" s="100"/>
      <c r="K4" s="47">
        <v>20</v>
      </c>
      <c r="L4" s="48" t="str">
        <f>IF(K4&gt;0,IF(K4&gt;M4,"○",IF(K4=M4,"△","●")),"　")</f>
        <v>○</v>
      </c>
      <c r="M4" s="49">
        <v>2</v>
      </c>
      <c r="N4" s="47">
        <v>17</v>
      </c>
      <c r="O4" s="48" t="str">
        <f>IF(N4&gt;0,IF(N4&gt;P4,"○",IF(N4=P4,"△","●")),"　")</f>
        <v>○</v>
      </c>
      <c r="P4" s="49">
        <v>2</v>
      </c>
      <c r="Q4" s="47">
        <v>10</v>
      </c>
      <c r="R4" s="48" t="str">
        <f>IF(Q4&gt;0,IF(Q4&gt;S4,"○",IF(Q4=S4,"△","●")),"　")</f>
        <v>○</v>
      </c>
      <c r="S4" s="49">
        <v>1</v>
      </c>
      <c r="T4" s="44">
        <f t="shared" si="0"/>
        <v>5</v>
      </c>
      <c r="U4" s="44">
        <v>5</v>
      </c>
      <c r="V4" s="44">
        <v>0</v>
      </c>
      <c r="W4" s="44">
        <v>0</v>
      </c>
      <c r="X4" s="45">
        <f>B4+E4+K4+N4+Q4</f>
        <v>77</v>
      </c>
      <c r="Y4" s="45">
        <f>D4+G4+M4+P4+S4</f>
        <v>5</v>
      </c>
      <c r="Z4" s="46">
        <f t="shared" si="1"/>
        <v>72</v>
      </c>
    </row>
    <row r="5" spans="1:26" ht="75.75" customHeight="1">
      <c r="A5" s="40" t="str">
        <f>K1</f>
        <v>江戸川台ﾌｪﾆｯｸｽ</v>
      </c>
      <c r="B5" s="41">
        <f>M2</f>
        <v>12</v>
      </c>
      <c r="C5" s="42" t="str">
        <f>IF(B5&gt;0,IF(B5&gt;D5,"○",IF(B5=D5,"△","●")),"　")</f>
        <v>○</v>
      </c>
      <c r="D5" s="43">
        <f>K2</f>
        <v>8</v>
      </c>
      <c r="E5" s="41">
        <f>M3</f>
        <v>1</v>
      </c>
      <c r="F5" s="42" t="str">
        <f>IF(E5&gt;0,IF(E5&gt;G5,"○",IF(E5=G5,"△","●")),"　")</f>
        <v>●</v>
      </c>
      <c r="G5" s="43">
        <f>K3</f>
        <v>19</v>
      </c>
      <c r="H5" s="41">
        <f>M4</f>
        <v>2</v>
      </c>
      <c r="I5" s="42" t="str">
        <f>IF(H5&gt;0,IF(H5&gt;J5,"○",IF(H5=J5,"△","●")),"　")</f>
        <v>●</v>
      </c>
      <c r="J5" s="43">
        <f>K4</f>
        <v>20</v>
      </c>
      <c r="K5" s="98"/>
      <c r="L5" s="99"/>
      <c r="M5" s="100"/>
      <c r="N5" s="47">
        <v>0</v>
      </c>
      <c r="O5" s="48" t="str">
        <f>IF(N5&gt;=0,IF(N5&gt;P5,"○",IF(N5=P5,"△","●")),"　")</f>
        <v>●</v>
      </c>
      <c r="P5" s="49">
        <v>16</v>
      </c>
      <c r="Q5" s="47">
        <v>21</v>
      </c>
      <c r="R5" s="48" t="str">
        <f>IF(Q5&gt;0,IF(Q5&gt;S5,"○",IF(Q5=S5,"△","●")),"　")</f>
        <v>○</v>
      </c>
      <c r="S5" s="49">
        <v>3</v>
      </c>
      <c r="T5" s="44">
        <f t="shared" si="0"/>
        <v>5</v>
      </c>
      <c r="U5" s="44">
        <v>2</v>
      </c>
      <c r="V5" s="44">
        <v>3</v>
      </c>
      <c r="W5" s="44">
        <v>0</v>
      </c>
      <c r="X5" s="45">
        <f>B5+E5+H5+N5+Q5</f>
        <v>36</v>
      </c>
      <c r="Y5" s="45">
        <f>D5+G5+J5+P5+S5</f>
        <v>66</v>
      </c>
      <c r="Z5" s="46">
        <f t="shared" si="1"/>
        <v>-30</v>
      </c>
    </row>
    <row r="6" spans="1:26" ht="75.75" customHeight="1">
      <c r="A6" s="40" t="str">
        <f>N1</f>
        <v>ﾘﾄﾙｼﾞｬｶﾞｰｽﾞ</v>
      </c>
      <c r="B6" s="41">
        <f>P2</f>
        <v>12</v>
      </c>
      <c r="C6" s="42" t="str">
        <f>IF(B6&gt;0,IF(B6&gt;D6,"○",IF(B6=D6,"△","●")),"　")</f>
        <v>○</v>
      </c>
      <c r="D6" s="43">
        <f>N2</f>
        <v>7</v>
      </c>
      <c r="E6" s="41">
        <f>P3</f>
        <v>0</v>
      </c>
      <c r="F6" s="42" t="str">
        <f>IF(E6&gt;=0,IF(E6&gt;G6,"○",IF(E6=G6,"△","●")),"　")</f>
        <v>●</v>
      </c>
      <c r="G6" s="43">
        <f>N3</f>
        <v>14</v>
      </c>
      <c r="H6" s="41">
        <f>P4</f>
        <v>2</v>
      </c>
      <c r="I6" s="42" t="str">
        <f>IF(H6&gt;0,IF(H6&gt;J6,"○",IF(H6=J6,"△","●")),"　")</f>
        <v>●</v>
      </c>
      <c r="J6" s="43">
        <f>N4</f>
        <v>17</v>
      </c>
      <c r="K6" s="41">
        <f>P5</f>
        <v>16</v>
      </c>
      <c r="L6" s="42" t="str">
        <f>IF(K6&gt;0,IF(K6&gt;M6,"○",IF(K6=M6,"△","●")),"　")</f>
        <v>○</v>
      </c>
      <c r="M6" s="43">
        <f>N5</f>
        <v>0</v>
      </c>
      <c r="N6" s="98"/>
      <c r="O6" s="99"/>
      <c r="P6" s="100"/>
      <c r="Q6" s="47">
        <v>11</v>
      </c>
      <c r="R6" s="48" t="str">
        <f>IF(Q6&gt;0,IF(Q6&gt;S6,"○",IF(Q6=S6,"△","●")),"　")</f>
        <v>△</v>
      </c>
      <c r="S6" s="49">
        <v>11</v>
      </c>
      <c r="T6" s="44">
        <f t="shared" si="0"/>
        <v>5</v>
      </c>
      <c r="U6" s="44">
        <v>2</v>
      </c>
      <c r="V6" s="44">
        <v>2</v>
      </c>
      <c r="W6" s="44">
        <v>1</v>
      </c>
      <c r="X6" s="45">
        <f>B6+E6+H6+K6+Q6</f>
        <v>41</v>
      </c>
      <c r="Y6" s="45">
        <f>D6+G6+J6+M6+S6</f>
        <v>49</v>
      </c>
      <c r="Z6" s="46">
        <f t="shared" si="1"/>
        <v>-8</v>
      </c>
    </row>
    <row r="7" spans="1:27" ht="75.75" customHeight="1">
      <c r="A7" s="40" t="str">
        <f>Q1</f>
        <v>ﾘﾄﾙﾌｧｲﾀｰｽﾞ</v>
      </c>
      <c r="B7" s="41">
        <f>S2</f>
        <v>5</v>
      </c>
      <c r="C7" s="42" t="str">
        <f>IF(B7&gt;0,IF(B7&gt;D7,"○",IF(B7=D7,"△","●")),"　")</f>
        <v>●</v>
      </c>
      <c r="D7" s="43">
        <f>Q2</f>
        <v>19</v>
      </c>
      <c r="E7" s="41">
        <f>S3</f>
        <v>0</v>
      </c>
      <c r="F7" s="42" t="str">
        <f>IF(E7&gt;=0,IF(E7&gt;G7,"○",IF(E7=G7,"△","●")),"　")</f>
        <v>●</v>
      </c>
      <c r="G7" s="43">
        <f>Q3</f>
        <v>24</v>
      </c>
      <c r="H7" s="41">
        <f>S4</f>
        <v>1</v>
      </c>
      <c r="I7" s="42" t="str">
        <f>IF(H7&gt;0,IF(H7&gt;J7,"○",IF(H7=J7,"△","●")),"　")</f>
        <v>●</v>
      </c>
      <c r="J7" s="43">
        <f>Q4</f>
        <v>10</v>
      </c>
      <c r="K7" s="41">
        <f>S5</f>
        <v>3</v>
      </c>
      <c r="L7" s="42" t="str">
        <f>IF(K7&gt;0,IF(K7&gt;M7,"○",IF(K7=M7,"△","●")),"　")</f>
        <v>●</v>
      </c>
      <c r="M7" s="43">
        <f>Q5</f>
        <v>21</v>
      </c>
      <c r="N7" s="41">
        <f>S6</f>
        <v>11</v>
      </c>
      <c r="O7" s="42" t="str">
        <f>IF(N7&gt;0,IF(N7&gt;P7,"○",IF(N7=P7,"△","●")),"　")</f>
        <v>△</v>
      </c>
      <c r="P7" s="43">
        <f>Q6</f>
        <v>11</v>
      </c>
      <c r="Q7" s="98"/>
      <c r="R7" s="99"/>
      <c r="S7" s="100"/>
      <c r="T7" s="44">
        <f t="shared" si="0"/>
        <v>5</v>
      </c>
      <c r="U7" s="44">
        <v>0</v>
      </c>
      <c r="V7" s="44">
        <v>4</v>
      </c>
      <c r="W7" s="44">
        <v>1</v>
      </c>
      <c r="X7" s="45">
        <f>B7+E7+H7+K7+N7</f>
        <v>20</v>
      </c>
      <c r="Y7" s="45">
        <f>D7+G7+J7+M7+P7</f>
        <v>85</v>
      </c>
      <c r="Z7" s="46">
        <f t="shared" si="1"/>
        <v>-65</v>
      </c>
      <c r="AA7" s="29"/>
    </row>
  </sheetData>
  <sheetProtection/>
  <mergeCells count="12">
    <mergeCell ref="N6:P6"/>
    <mergeCell ref="Q7:S7"/>
    <mergeCell ref="B2:D2"/>
    <mergeCell ref="E3:G3"/>
    <mergeCell ref="H4:J4"/>
    <mergeCell ref="K5:M5"/>
    <mergeCell ref="N1:P1"/>
    <mergeCell ref="Q1:S1"/>
    <mergeCell ref="B1:D1"/>
    <mergeCell ref="E1:G1"/>
    <mergeCell ref="H1:J1"/>
    <mergeCell ref="K1:M1"/>
  </mergeCells>
  <dataValidations count="2">
    <dataValidation allowBlank="1" showInputMessage="1" showErrorMessage="1" imeMode="hiragana" sqref="A2:A7"/>
    <dataValidation allowBlank="1" showInputMessage="1" showErrorMessage="1" imeMode="off" sqref="N6:P7 N3:S5 Q7 B2:G7 Q6:T6 H2:S2 H3:M7 U2:Z7 T2:T5 T7"/>
  </dataValidations>
  <hyperlinks>
    <hyperlink ref="AA7" location="ﾌﾞﾛｯｸ別!A1" display="ﾌﾞﾛｯｸ別へ"/>
  </hyperlinks>
  <printOptions horizontalCentered="1"/>
  <pageMargins left="0.3937007874015748" right="0.3937007874015748" top="1.1023622047244095" bottom="0.5118110236220472" header="0.5511811023622047" footer="0.1968503937007874"/>
  <pageSetup horizontalDpi="600" verticalDpi="600" orientation="landscape" paperSize="9" r:id="rId1"/>
  <headerFooter alignWithMargins="0">
    <oddHeader>&amp;L&amp;24第２４回カリフ・ＳＧ杯（Ｆブロック）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2004-12-27T01:52:33Z</cp:lastPrinted>
  <dcterms:created xsi:type="dcterms:W3CDTF">2004-09-07T04:49:42Z</dcterms:created>
  <dcterms:modified xsi:type="dcterms:W3CDTF">2005-02-28T12:06:32Z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